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defaultThemeVersion="153222"/>
  <bookViews>
    <workbookView xWindow="0" yWindow="0" windowWidth="28800" windowHeight="11840"/>
  </bookViews>
  <sheets>
    <sheet name="protocolarios y representación" sheetId="3" r:id="rId1"/>
    <sheet name="Gastos de viaje" sheetId="2" r:id="rId2"/>
  </sheets>
  <externalReferences>
    <externalReference r:id="rId3"/>
    <externalReference r:id="rId4"/>
    <externalReference r:id="rId5"/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22" i="2" l="1"/>
  <c r="F23" i="2"/>
  <c r="F19" i="2"/>
  <c r="F17" i="2"/>
  <c r="F13" i="2"/>
  <c r="F14" i="2"/>
  <c r="F10" i="2"/>
  <c r="G10" i="3"/>
  <c r="G8" i="3"/>
  <c r="F43" i="2" l="1"/>
  <c r="G44" i="2" l="1"/>
  <c r="F44" i="2"/>
  <c r="F69" i="2" l="1"/>
  <c r="F67" i="2" l="1"/>
</calcChain>
</file>

<file path=xl/sharedStrings.xml><?xml version="1.0" encoding="utf-8"?>
<sst xmlns="http://schemas.openxmlformats.org/spreadsheetml/2006/main" count="604" uniqueCount="192">
  <si>
    <t>GASTOS PROTOCOLARIOS Y DE REPRESENTACIÓN</t>
  </si>
  <si>
    <t>CONSEJERÍA</t>
  </si>
  <si>
    <t>PUESTO</t>
  </si>
  <si>
    <t>APELLIDOS Y NOMBRE</t>
  </si>
  <si>
    <t>FECHA</t>
  </si>
  <si>
    <t>MOTIVO</t>
  </si>
  <si>
    <t>TIPO</t>
  </si>
  <si>
    <t>IMPORTE</t>
  </si>
  <si>
    <t xml:space="preserve">GASTOS DE VIAJE </t>
  </si>
  <si>
    <t>DESTINO</t>
  </si>
  <si>
    <t>MOTIVO DEL VIAJE</t>
  </si>
  <si>
    <t>LOCOMOCIÓN</t>
  </si>
  <si>
    <t>ALOJAMIENTO</t>
  </si>
  <si>
    <t>MANUTENCIÓN</t>
  </si>
  <si>
    <t>Comidas institucionales</t>
  </si>
  <si>
    <t>Detalles de cortesía</t>
  </si>
  <si>
    <t>Presidencia</t>
  </si>
  <si>
    <t>Presidenta</t>
  </si>
  <si>
    <t>REUNIÓN CON EL PRESIDENTE DE LAS BODEGAS MARQUÉS DE MURRIETA</t>
  </si>
  <si>
    <t>REUNIÓN DE COORDINACIÓN Y PLANIFICACION INTERDEPARTAMENTAL PARA PLANIFICACION INTERNA</t>
  </si>
  <si>
    <t>ALMUERZO DE TRABAJO CON EL PRESIDENTE DE CASTILLA Y LEON</t>
  </si>
  <si>
    <t>ALMUERZO DE TRABAJO CON UN REPRESENTANTE DEL ÁMBITO DE LA COMUNICACIÓN</t>
  </si>
  <si>
    <t>ALMUERZO DE TRABAJO</t>
  </si>
  <si>
    <t>ALMUERZO DE TRABAJO CON LA ALCALDESA DE ARROYOMOLINOS Y DOS VICECONSEJEROS DE LA CM.</t>
  </si>
  <si>
    <t>ALMUERZO DE TRABAJO CON LA ALCALDIA DE MADRID</t>
  </si>
  <si>
    <t>APERITIVO TRABAJO CON MOTIVO DEL PLAN DE COMUNICACIÓN INSTITUCIONAL DE AMBITO REGIONAL</t>
  </si>
  <si>
    <t>COMIDA TRABAJO DE LA PRESIDENTA CON MEDIOS DE COMUNICACIÓN</t>
  </si>
  <si>
    <t>COMIDA TRABAJO DE LA PRESIDENTA CON EL CONSEJERO DE ADMINISTRACIÓN LOCAL Y DIGILITACIÓN</t>
  </si>
  <si>
    <t>COMIDA TRABAJO DE LA PRESIDENTA CON ALCALDE DE TORREJÓN DE ARDOZ</t>
  </si>
  <si>
    <t>CORONA FLORES</t>
  </si>
  <si>
    <t>ALMUERZO DE TRABAJO CON REPRESENTANTES DEL ÁMBITO DE LA COMUNICACIÓN</t>
  </si>
  <si>
    <t>Catering institucional no incluido en la organización de eventos o actos públicos</t>
  </si>
  <si>
    <t>ALMUERZO DE TRABAJO CON UN REPRESENTANTE DEL AMBITO DE LA COMUNICACIÓN</t>
  </si>
  <si>
    <t>CORONA LAUREL ACTO 11M</t>
  </si>
  <si>
    <t>Otros gastos que supongan igualmente una atención protocolaria</t>
  </si>
  <si>
    <t>VISITA ALTO DIGNATARIO EMIRATOS ARABES - BANDERAS</t>
  </si>
  <si>
    <t>Productos obsequio</t>
  </si>
  <si>
    <t>ALMUERZO DE TRABAJO CON REPRESENTANTE DEL AMBITO DE LA COMUNICACIÓN</t>
  </si>
  <si>
    <t>ALMUERZO DE TRABAJO CON REPRESENTANTE DEL ÁMBITO DE LAS INSTITUCIONES EUROPEAS</t>
  </si>
  <si>
    <t>DIFUSIÓN INFORMATIVA DE LA ACCION DEL GOBIERNO</t>
  </si>
  <si>
    <t>ENCUENTRO INFORMATIVO CON REPRESENTANTES DE MEDIOS DE COMUNICACIÓN</t>
  </si>
  <si>
    <t>PRESIDENCIA</t>
  </si>
  <si>
    <t>LA PALMA</t>
  </si>
  <si>
    <t>ASISTENCIA A LA XXVI CUMBRE DE PRESIDENTES AUTONÓMICOS: AVIÓN</t>
  </si>
  <si>
    <t>12-13/03/2022</t>
  </si>
  <si>
    <t>ASISTENCIA A LA XXVI CUMBRE DE PRESIDENTES AUTONÓMICOS: ALQUILER DE COCHE</t>
  </si>
  <si>
    <t>ATENCIÓN PROTOCOLARIA PROGRAMACIÓN NAVIDEÑA</t>
  </si>
  <si>
    <t>ATENCIONES PROTOCOLARIAS DE LA PRESIDENTA CON MOTIVO DE LA PROGRAMACIÓN NAVIDEÑA</t>
  </si>
  <si>
    <t xml:space="preserve">ALMUERZO DE TRABAJO </t>
  </si>
  <si>
    <t xml:space="preserve">VISITA DE LA PRESIDENTA DE LA CM AL PISO TUTELADO PARA RECLUSAS Y EXRECLUSAS </t>
  </si>
  <si>
    <t>ALMUERZO TRABAJO</t>
  </si>
  <si>
    <t>RECEPCIÓN A REPRESENTANTES DEL ÁMBITO DE LA COMUNICACIÓN</t>
  </si>
  <si>
    <t>ENCUENTRO CON PERIODISTAS DE PERIÓDICOS CENTENARIOS</t>
  </si>
  <si>
    <t>VITORIA-PAMPLONA</t>
  </si>
  <si>
    <t>CONFERENCIA SOBRE MODELO ECONOMICO Y FISCAL: SALA DE AUTORIDADES AEROPUERTO DE MADRID (BILBAO)</t>
  </si>
  <si>
    <t>BERLIN</t>
  </si>
  <si>
    <t>SALA DE AUTORIDADES AEROPUERTO DE MADRID</t>
  </si>
  <si>
    <t>IBIZA</t>
  </si>
  <si>
    <t>ASTURIAS</t>
  </si>
  <si>
    <t>ENCUENTRO CON SECTOR ECONÓMICO Y EMPRESARIO: AVIÓN</t>
  </si>
  <si>
    <t>ENCUENTRO CON SECTOR ECONÓMICO Y EMPRESARIO: SALA DE AUTORIDADES AEROPUERTO DE MADRID</t>
  </si>
  <si>
    <t>SANTIAGO DE COMPOSTELA</t>
  </si>
  <si>
    <t>ASISTENCIA A LA TOMA DE POSESIÓN DEL PRESIDENTE DE LA XUNTA DE GALICIA: AVIÓN</t>
  </si>
  <si>
    <t>VALENCIA</t>
  </si>
  <si>
    <t>ENCUENTRO CON LA ASOCIACIÓN DE EMPRESARIOS DE VALENCIA: TREN</t>
  </si>
  <si>
    <t>BRUSELAS</t>
  </si>
  <si>
    <t>ASISTENCIA A REUNIONES EN LA COMISIÓN EUROPEA Y EL PARLAMENTO EUROPEO: AVIÓN</t>
  </si>
  <si>
    <t>ASISTENCIA A REUNIONES EN LA COMISIÓN EUROPEA Y EL PARLAMENTO EUROPEO: SALA AUTORIDADES BARAJAS T4</t>
  </si>
  <si>
    <t>ASISTENCIA A REUNIONES EN LA COMISIÓN EUROPEA Y EL PARLAMENTO EUROPEO: SALA AUTORIDADES BRUSELAS</t>
  </si>
  <si>
    <t>MARSELLA</t>
  </si>
  <si>
    <t>IX CUMBRE EUROPEA DE LAS REGIONES Y CIUDADES: AVIÓN</t>
  </si>
  <si>
    <t>IX CUMBRE EUROPEA DE LAS REGIONES Y CIUDADES: SALA DE AUTORIDADES MADRID</t>
  </si>
  <si>
    <t>PARIS</t>
  </si>
  <si>
    <t>CELEBRACIÓN DE VARIOS ENCUENTROS INSTITUCIONALES: AVIÓN</t>
  </si>
  <si>
    <t>CELEBRACIÓN DE VARIOS ENCUENTROS INSTITUCIONALES: SALA AUTORIDADES MADRID 7 y 8 MARZO</t>
  </si>
  <si>
    <t>CELEBRACIÓN DE VARIOS ENCUENTROS INSTITUCIONALES: SALA AUTORIDADES PARIS 8 MARZO</t>
  </si>
  <si>
    <t>ASISTENCIA A LA FINAL DE LA CHAMPIONS LEAGUE.AVIÓN</t>
  </si>
  <si>
    <t>FELICITACIONES NAVIDAD</t>
  </si>
  <si>
    <t>ATENCIONES PROTOCOLARIAS PRESIDENCIA</t>
  </si>
  <si>
    <t xml:space="preserve">COMIDA DE TRABAJO </t>
  </si>
  <si>
    <t>ATENCION PROTOCOLARIA ACTOS 2 MAYO</t>
  </si>
  <si>
    <t xml:space="preserve">REUNIÓN DE TRABAJO </t>
  </si>
  <si>
    <t>27-29 /05/2022</t>
  </si>
  <si>
    <t>13-14/05/2022</t>
  </si>
  <si>
    <t>28-29 /04/2022</t>
  </si>
  <si>
    <t>07-08 /04/2022</t>
  </si>
  <si>
    <t>28-30 /03/2022</t>
  </si>
  <si>
    <t>28-29 /03/2022</t>
  </si>
  <si>
    <t>7-8 /03/2022</t>
  </si>
  <si>
    <t>2-3 /03/2022</t>
  </si>
  <si>
    <t>Trofeos y distinciones</t>
  </si>
  <si>
    <t>JEREZ DE LA FRONTERA Y ALGECIRAS</t>
  </si>
  <si>
    <t>24-29/06/2022</t>
  </si>
  <si>
    <t>MIAMI</t>
  </si>
  <si>
    <t>CELEBRACIÓN DE VARIOS ENCUENTROS INSTITUCIONALES (AVION)</t>
  </si>
  <si>
    <t>CELEBRACIÓN DE VARIOS ENCUENTROS INSTITUCIONALES (SEGURO)</t>
  </si>
  <si>
    <t>13-17/07/2022</t>
  </si>
  <si>
    <t>LISBOA-VENECIA</t>
  </si>
  <si>
    <t xml:space="preserve">CORONA DE FLORES </t>
  </si>
  <si>
    <t>CORONA DE FLORES</t>
  </si>
  <si>
    <t>CENTRO DE FLORES</t>
  </si>
  <si>
    <t>CONCESIÓN DE LA ENCOMIENDA DE NÚMERO DE LA "ORDEN DEL DOS DE MAYO"</t>
  </si>
  <si>
    <t>RECEPCIÓN A LA PRESIDENTA DE LA COMUNIDAD DE MADRID EN ALGECIRAS</t>
  </si>
  <si>
    <t>Díaz Ayuso, Isabel</t>
  </si>
  <si>
    <t>SALA AUTORIDADES GROUNDFORCE</t>
  </si>
  <si>
    <t>LISBOA</t>
  </si>
  <si>
    <t xml:space="preserve">SALA AUTORIDADES IBERIA </t>
  </si>
  <si>
    <t>VIENA-MADRID</t>
  </si>
  <si>
    <t>MADRID-VIENA</t>
  </si>
  <si>
    <t>LOS ANGELES</t>
  </si>
  <si>
    <t>22-23/07/2022</t>
  </si>
  <si>
    <t>SEVILLA</t>
  </si>
  <si>
    <t>TOMA DE POSESION DEL PRESIDENTE DE LA JUNTA DE ANDALUCÍA (TREN)</t>
  </si>
  <si>
    <t>VENECIA</t>
  </si>
  <si>
    <t>02-03/10/2022</t>
  </si>
  <si>
    <t>BARCELONA</t>
  </si>
  <si>
    <t>02-04/09/2022</t>
  </si>
  <si>
    <t>RONDA</t>
  </si>
  <si>
    <t>26-27/10/2022</t>
  </si>
  <si>
    <t>CELEBRACIÓN DE VARIOS ENCUENTROS INSTITUCIONALES (AVIÓN)</t>
  </si>
  <si>
    <t>SALA AUTORIDADES IBERIA</t>
  </si>
  <si>
    <t>CONFERENCIA DE LA PRESIDENTA (AVIÓN)</t>
  </si>
  <si>
    <t>GASTOS DE ANULACIÓN POR MOTIVOS DE AGENDA DE LA PRESIDENTA: TREN</t>
  </si>
  <si>
    <t>VITORIA: CONFERENCIA SOBRE MODELO ECONÓMICO Y FISCAL.  PAMPLONA: CONFERENCIA SOBRE TEMAS DE
 ACTUALIDAD: AVIÓN</t>
  </si>
  <si>
    <t>DELEGACIÓN OFICIAL PRESIDIDA
POR LA PRESIDENTA</t>
  </si>
  <si>
    <t>28-30/08/2022</t>
  </si>
  <si>
    <t>CEUTA</t>
  </si>
  <si>
    <t>PUERTO DE SANTA MARIA: CONFERENCIA CON EMPRESARIOS. CEUTA: VISITA INSTITUCIONAL (AVIÓN)</t>
  </si>
  <si>
    <t>AMSTERDAM-MADRID</t>
  </si>
  <si>
    <t>MADRID-AMSTERDAM</t>
  </si>
  <si>
    <t>BARCELONA-MADRID</t>
  </si>
  <si>
    <t>MADRID-BARCELONA</t>
  </si>
  <si>
    <t>COMIDA DE TRABAJO</t>
  </si>
  <si>
    <t xml:space="preserve">CORONA FLORES </t>
  </si>
  <si>
    <t xml:space="preserve">CORONA DE LAUREL </t>
  </si>
  <si>
    <t>IMPOSICIÓN DE LAS MEDALLAS DE LA COMUNIDAD DE MADRID Y DE
LAS CONDECORACIONES DE LA ORDEN DEL DOS DE MAYO</t>
  </si>
  <si>
    <t>ACTO DE LA PRESIDENTA. "PRIMERA PIEDRA DEL MUSEO-CENTRO DE ESTUDIOS
Y DIFUSIÓN DEL VALLE DE LOS NEANDERTALES"</t>
  </si>
  <si>
    <t>PUERTO DE SANTA MARIA: CONFERENCIA CON EMPRESARIOS. CEUTA: VISITA INSTITUCIONAL (HELICÓPTERO)</t>
  </si>
  <si>
    <t xml:space="preserve">ALMUERZO TRABAJO </t>
  </si>
  <si>
    <t>PUERTO DE SANTA MARÍA Y CEUTA</t>
  </si>
  <si>
    <t>PUERTO DE SANTA MARÍA: CONFERENCIA CON EMPRESARIOS. CEUTA: VISITA INSTITUCIONAL. SALA AUTORIDADES MÁLAGA 29 AGOSTO</t>
  </si>
  <si>
    <t>23-24/09/2022</t>
  </si>
  <si>
    <t>PALMA MALLORCA</t>
  </si>
  <si>
    <t>CONFERENCIA DE LA PRESIDENTA: SALA AUTORIDADES MALLORCA 24 SEPTIEMBRE</t>
  </si>
  <si>
    <t>CONFERENCIA DE LA PRESIDENTA: SALA AUTORIDADES BARCELONA 2 Y 3 OCTUBRE</t>
  </si>
  <si>
    <t>CELEBRACIÓN DE VARIOS ENCUENTROS INSTITUCIONALES: SALA AUTORIDADES SANTIAGO DE COMPOSTELA 27 OCTUBRE</t>
  </si>
  <si>
    <t>CELEBRACIÓN DE VARIOS ENCUENTROS INSTITUCIONALES: SALA AUTORIDADES SANTIAGO DE COMPOSTELA 26 OCTUBRE</t>
  </si>
  <si>
    <t>12-14/02/2023</t>
  </si>
  <si>
    <t>TEL AVIV</t>
  </si>
  <si>
    <t>FORTALECER ACUERDOS POLÍTICOS Y EMPRESARIALES CON LA COMUNIDAD JUDÍA: SALA AUTORIDADES MADRID 14 FEBRERO</t>
  </si>
  <si>
    <t>MONTEVIDEO</t>
  </si>
  <si>
    <t>SALA AUTORIDADES MADRID-T4</t>
  </si>
  <si>
    <t>25-27/01/2023</t>
  </si>
  <si>
    <t>FIRMA DEL MEMORANDO DE ENTENDIMIENTO ENTRE LA COMUNIDAD DE MADRID Y LA CAMARA MUNICIPAL DE LISBOA</t>
  </si>
  <si>
    <t>17-22/02/2023</t>
  </si>
  <si>
    <t>LONDRES</t>
  </si>
  <si>
    <t>CELEBRACIÓN DE VARIOS ENCUENTROS INSTITUCIONALES</t>
  </si>
  <si>
    <t>17-18/03/2023</t>
  </si>
  <si>
    <t>ROMA</t>
  </si>
  <si>
    <t>AUDIENCIA CON EL PAPA CON MOTIVO DEL IV CENTENARIO DE LA CANONIZACIÓN DE SAN ISIDRO Y EL AÑO JUBILAR (AVIÓN)</t>
  </si>
  <si>
    <t>AUDIENCIA CON EL PAPA CON MOTIVO DEL IV CENTENARIO DE LA CANONIZACIÓN DE SAN ISIDRO Y EL AÑO JUBILAR (VEHÍCULO CON CONDUCTOR)</t>
  </si>
  <si>
    <t>CORONA LAUREL</t>
  </si>
  <si>
    <t xml:space="preserve">CENTRO DE FLORES </t>
  </si>
  <si>
    <t>26-27/02/2023</t>
  </si>
  <si>
    <r>
      <rPr>
        <strike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TENCIONES PROTOCOLARIAS PRESIDENCIA</t>
    </r>
  </si>
  <si>
    <t>ATENCIONES PROTOCOLARIAS PRESIDENTA</t>
  </si>
  <si>
    <t>BILBAO</t>
  </si>
  <si>
    <t>SALA AUTORIDADES MADRID. MADRID-BILBAO; BILBAO-MADRID</t>
  </si>
  <si>
    <t>SALA AUTORIDADES MADRID-T4 IBIZA-MADRID</t>
  </si>
  <si>
    <t>SALA AUTORIDADES MADRID-T4 MADRID-IBIZA</t>
  </si>
  <si>
    <t>AUDIENCIA CON EL PAPA CON MOTIVO DEL IV CENTENARIO DE LA CANONIZACIÓN DE SAN ISIDRO Y EL AÑO JUBILAR: SALA AUTORIDADES MADRID-T4. ROMA-MADRID</t>
  </si>
  <si>
    <t>AUDIENCIA CON EL PAPA CON MOTIVO DEL IV CENTENARIO DE LA CANONIZACIÓN DE SAN ISIDRO Y EL AÑO JUBILAR: SALA AUTORIDADES MADRID-T4. MADRID-ROMA</t>
  </si>
  <si>
    <t>CELEBRACIÓN DE VARIOS ENCUENTROS INSTITUCIONALES: SALA AUTORIDADES MADRID-T4. MADRID-BARCELONA</t>
  </si>
  <si>
    <t>CELEBRACIÓN DE VARIOS ENCUENTROS INSTITUCIONALES: SALA AUTORIDADES MADRID-T4. BARCELONA-MADRID</t>
  </si>
  <si>
    <t>CELEBRACIÓN DE VARIOS ENCUENTROS INSTITUCIONALES: SALA AUTORIDADES  MADRID-T4 LONDRES-MADRID</t>
  </si>
  <si>
    <t>FORTALECER ACUERDOS POLÍTICOS Y EMPRESARIALES CON LA COMUNIDAD JUDÍA: SALA AUTORIDADES MADRID-T4, MAD-TEL AVIV 12 FEBRERO</t>
  </si>
  <si>
    <t>FIRMA DEL MEMORANDO DE ENTENDIMIENTO ENTRE LA COMUNIDAD DE MADRID Y LA CAMARA MUNICIPAL DE LISBOA: SALA AUTORIDADES  MADRID-T4 LISBOA-MADRID</t>
  </si>
  <si>
    <t>FIRMA DEL MEMORANDO DE ENTENDIEMIENTO ENTRE LA COMUNIDAD DE MADRID Y LA CAMARA MUNICIPAL DE LISBOA: SALA AUTORIDADES  MADRID-T4 MADRID-LISBOA</t>
  </si>
  <si>
    <t>ENTREGA DE DOS GRAN CRUZ Y PLACA HONORÍFICA PARA GRAN CRUZ DE LA ORDEN DEL 2 DE MAYO A LOS AGENTES DE LA GUARDIA CIVIL Y LA POLICIA NACIONAL DESPLEGADA EN CEUTA</t>
  </si>
  <si>
    <t>ACTO DE GRADUACIÓN PROMOCIÓN 2022-2022 ESCUELA UNIVERSITARIA DEL REAL MADRID-UNIVERSIDAD EUROPEA EN LA CIUDAD DEPORTIVA DE VALDEBEBAS</t>
  </si>
  <si>
    <t>REUNIÓN DE LA PRESIDENTA CON VARIOS CORRESPONSALES EXTRANJEROS EN LA REAL CASA DE CORREOS</t>
  </si>
  <si>
    <t>COMIDA TRABAJO CON REPRESENTANTES DEL GOBIERNO DE LA C.M. PARA LA COORDINACIÓN DE ASUNTOS RELACIONADOS CON LA ACCIÓN DE GOBIERNO</t>
  </si>
  <si>
    <t>ESTOCOLMO</t>
  </si>
  <si>
    <t>SALA AUTORIDADES MADRID-T4 MADRID-ESTOCOLMO</t>
  </si>
  <si>
    <t>SALA AUTORIDADES HEATHROW LONDRES-MADRID</t>
  </si>
  <si>
    <t>VISITA MIEMBROS DELEGACION DE CASTILLA LA MANCHA CON MOTIVO DE LA FIRMA DE UN CONVENIO</t>
  </si>
  <si>
    <t>Fecha Actualizacion: 31 de diciembre de 2023</t>
  </si>
  <si>
    <t>SALA AUTORIDADES MADRID T4.LONDRES-MADRID</t>
  </si>
  <si>
    <t>SALA AUTORIDADES MADRID T4. MADRID-LONDRES</t>
  </si>
  <si>
    <t>CELEBRACIÓN DE VARIOS ENCUENTROS INSTITUCIONALES: SALA DE AUTORIDADES MADRID T4. MADRID-MIAMI 24 JUNIO, MIAMI-MADRID 29 JUNIO</t>
  </si>
  <si>
    <t xml:space="preserve">ASISTENCIA A LA FINAL DE LA CHAMPIONS LEAGUE: SALA DE AUTORIDADES MADRID T4. MADRID-PARIS </t>
  </si>
  <si>
    <t>ASISTENCIA A LA TOMA DE POSESION DEL PRESIDENTE DE LA XUNTA DE GALICIA: SALA DE AUTORIDADES MADRID T4. MADRID-SANTIAGO DE COMPOSTELA 13 MAYO, SANTIAGO DE COMPOSTELA-MADRID 14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</si>
</sst>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5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3" xfId="0" applyBorder="1"/>
    <xf numFmtId="14" fontId="0" fillId="0" borderId="0" xfId="0" applyNumberFormat="1" applyFill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wrapText="1"/>
    </xf>
    <xf numFmtId="164" fontId="0" fillId="0" borderId="0" xfId="0" applyNumberFormat="1" applyFill="1" applyAlignment="1">
      <alignment vertical="center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Border="1"/>
    <xf numFmtId="14" fontId="0" fillId="0" borderId="3" xfId="0" applyNumberForma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64" fontId="0" fillId="0" borderId="3" xfId="0" applyNumberFormat="1" applyFill="1" applyBorder="1" applyAlignment="1">
      <alignment vertical="center"/>
    </xf>
    <xf numFmtId="0" fontId="0" fillId="4" borderId="3" xfId="0" applyFill="1" applyBorder="1" applyAlignment="1">
      <alignment vertical="center" wrapText="1"/>
    </xf>
    <xf numFmtId="0" fontId="0" fillId="4" borderId="3" xfId="0" applyFill="1" applyBorder="1"/>
    <xf numFmtId="164" fontId="0" fillId="4" borderId="3" xfId="0" applyNumberFormat="1" applyFill="1" applyBorder="1" applyAlignment="1">
      <alignment wrapText="1"/>
    </xf>
    <xf numFmtId="0" fontId="0" fillId="4" borderId="0" xfId="0" applyFill="1"/>
    <xf numFmtId="14" fontId="0" fillId="4" borderId="3" xfId="0" applyNumberForma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4" fontId="0" fillId="4" borderId="3" xfId="0" applyNumberFormat="1" applyFill="1" applyBorder="1" applyAlignment="1">
      <alignment vertical="center"/>
    </xf>
    <xf numFmtId="14" fontId="0" fillId="4" borderId="3" xfId="0" applyNumberFormat="1" applyFill="1" applyBorder="1" applyAlignment="1">
      <alignment vertical="center" wrapText="1"/>
    </xf>
    <xf numFmtId="164" fontId="0" fillId="4" borderId="3" xfId="0" applyNumberFormat="1" applyFill="1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3" xfId="0" applyFill="1" applyBorder="1" applyAlignment="1">
      <alignment vertical="center" wrapText="1"/>
    </xf>
    <xf numFmtId="164" fontId="0" fillId="0" borderId="3" xfId="0" applyNumberFormat="1" applyBorder="1" applyAlignment="1">
      <alignment wrapText="1"/>
    </xf>
    <xf numFmtId="0" fontId="0" fillId="4" borderId="6" xfId="0" applyFill="1" applyBorder="1"/>
    <xf numFmtId="0" fontId="0" fillId="4" borderId="6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6" xfId="0" applyFill="1" applyBorder="1" applyAlignment="1">
      <alignment horizontal="right" vertical="center"/>
    </xf>
    <xf numFmtId="0" fontId="0" fillId="4" borderId="3" xfId="0" applyFill="1" applyBorder="1" applyAlignment="1">
      <alignment horizontal="right" vertical="center"/>
    </xf>
    <xf numFmtId="0" fontId="0" fillId="0" borderId="0" xfId="0" applyAlignment="1">
      <alignment horizontal="right"/>
    </xf>
    <xf numFmtId="14" fontId="0" fillId="4" borderId="1" xfId="0" applyNumberFormat="1" applyFill="1" applyBorder="1" applyAlignment="1">
      <alignment vertical="center" wrapText="1"/>
    </xf>
    <xf numFmtId="0" fontId="0" fillId="4" borderId="3" xfId="0" applyFill="1" applyBorder="1" applyAlignment="1">
      <alignment wrapText="1"/>
    </xf>
    <xf numFmtId="0" fontId="0" fillId="4" borderId="1" xfId="0" applyFill="1" applyBorder="1"/>
    <xf numFmtId="14" fontId="0" fillId="4" borderId="7" xfId="0" applyNumberFormat="1" applyFill="1" applyBorder="1" applyAlignment="1">
      <alignment vertical="center" wrapText="1"/>
    </xf>
    <xf numFmtId="14" fontId="0" fillId="4" borderId="0" xfId="0" applyNumberFormat="1" applyFill="1" applyAlignment="1">
      <alignment vertical="center" wrapText="1"/>
    </xf>
    <xf numFmtId="0" fontId="0" fillId="4" borderId="1" xfId="0" applyFill="1" applyBorder="1" applyAlignment="1">
      <alignment vertical="center"/>
    </xf>
    <xf numFmtId="0" fontId="0" fillId="4" borderId="6" xfId="0" applyFill="1" applyBorder="1" applyAlignment="1"/>
    <xf numFmtId="0" fontId="0" fillId="4" borderId="6" xfId="0" applyFill="1" applyBorder="1" applyAlignment="1">
      <alignment horizontal="left" wrapText="1"/>
    </xf>
    <xf numFmtId="0" fontId="0" fillId="4" borderId="3" xfId="0" applyFill="1" applyBorder="1" applyAlignment="1"/>
    <xf numFmtId="14" fontId="0" fillId="4" borderId="3" xfId="0" applyNumberFormat="1" applyFill="1" applyBorder="1" applyAlignment="1">
      <alignment horizontal="right"/>
    </xf>
    <xf numFmtId="0" fontId="0" fillId="4" borderId="3" xfId="0" applyFill="1" applyBorder="1" applyAlignment="1">
      <alignment horizontal="left" wrapText="1"/>
    </xf>
    <xf numFmtId="0" fontId="0" fillId="4" borderId="3" xfId="0" applyFill="1" applyBorder="1" applyAlignment="1">
      <alignment horizontal="left" vertical="center" wrapText="1"/>
    </xf>
    <xf numFmtId="0" fontId="0" fillId="4" borderId="5" xfId="0" applyFill="1" applyBorder="1" applyAlignment="1">
      <alignment vertical="center"/>
    </xf>
    <xf numFmtId="0" fontId="0" fillId="4" borderId="5" xfId="0" applyFill="1" applyBorder="1" applyAlignment="1">
      <alignment horizontal="right" vertical="center"/>
    </xf>
    <xf numFmtId="0" fontId="0" fillId="4" borderId="8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0" fillId="4" borderId="3" xfId="0" applyNumberFormat="1" applyFill="1" applyBorder="1" applyAlignment="1">
      <alignment horizontal="right" vertical="center"/>
    </xf>
    <xf numFmtId="14" fontId="0" fillId="4" borderId="5" xfId="0" applyNumberFormat="1" applyFill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0" fillId="4" borderId="3" xfId="0" applyFill="1" applyBorder="1" applyAlignment="1">
      <alignment horizontal="justify" vertical="center" wrapText="1"/>
    </xf>
    <xf numFmtId="164" fontId="0" fillId="4" borderId="3" xfId="0" applyNumberForma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0" fillId="4" borderId="0" xfId="0" applyNumberFormat="1" applyFill="1" applyAlignment="1">
      <alignment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0" fillId="4" borderId="3" xfId="0" applyNumberFormat="1" applyFill="1" applyBorder="1"/>
    <xf numFmtId="164" fontId="1" fillId="5" borderId="3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164" fontId="0" fillId="4" borderId="3" xfId="0" applyNumberFormat="1" applyFill="1" applyBorder="1" applyAlignment="1"/>
    <xf numFmtId="164" fontId="0" fillId="4" borderId="1" xfId="0" applyNumberFormat="1" applyFill="1" applyBorder="1" applyAlignment="1">
      <alignment vertical="center"/>
    </xf>
    <xf numFmtId="164" fontId="0" fillId="4" borderId="6" xfId="0" applyNumberFormat="1" applyFill="1" applyBorder="1" applyAlignment="1"/>
    <xf numFmtId="164" fontId="0" fillId="4" borderId="0" xfId="0" applyNumberFormat="1" applyFill="1" applyAlignment="1"/>
    <xf numFmtId="164" fontId="1" fillId="5" borderId="6" xfId="0" applyNumberFormat="1" applyFon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164" fontId="0" fillId="4" borderId="5" xfId="0" applyNumberFormat="1" applyFill="1" applyBorder="1" applyAlignment="1">
      <alignment vertical="center"/>
    </xf>
    <xf numFmtId="164" fontId="0" fillId="4" borderId="9" xfId="0" applyNumberFormat="1" applyFill="1" applyBorder="1" applyAlignment="1">
      <alignment vertical="center"/>
    </xf>
    <xf numFmtId="164" fontId="0" fillId="4" borderId="6" xfId="0" applyNumberFormat="1" applyFill="1" applyBorder="1" applyAlignment="1">
      <alignment vertical="center"/>
    </xf>
    <xf numFmtId="0" fontId="0" fillId="4" borderId="4" xfId="0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Fill="1"/>
    <xf numFmtId="0" fontId="1" fillId="2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3" fillId="4" borderId="3" xfId="0" applyFont="1" applyFill="1" applyBorder="1"/>
    <xf numFmtId="164" fontId="3" fillId="4" borderId="3" xfId="0" applyNumberFormat="1" applyFont="1" applyFill="1" applyBorder="1"/>
    <xf numFmtId="14" fontId="3" fillId="4" borderId="3" xfId="0" applyNumberFormat="1" applyFont="1" applyFill="1" applyBorder="1" applyAlignment="1">
      <alignment horizontal="right" vertical="center"/>
    </xf>
    <xf numFmtId="0" fontId="0" fillId="4" borderId="3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 wrapText="1"/>
    </xf>
    <xf numFmtId="0" fontId="3" fillId="4" borderId="3" xfId="0" applyFont="1" applyFill="1" applyBorder="1" applyAlignment="1">
      <alignment vertical="center"/>
    </xf>
    <xf numFmtId="164" fontId="3" fillId="4" borderId="3" xfId="0" applyNumberFormat="1" applyFont="1" applyFill="1" applyBorder="1" applyAlignment="1">
      <alignment vertical="center"/>
    </xf>
    <xf numFmtId="164" fontId="1" fillId="4" borderId="3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4" fontId="0" fillId="0" borderId="0" xfId="0" applyNumberFormat="1"/>
    <xf numFmtId="0" fontId="0" fillId="4" borderId="3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right" vertical="center"/>
    </xf>
    <xf numFmtId="0" fontId="3" fillId="4" borderId="0" xfId="0" applyFont="1" applyFill="1" applyAlignment="1">
      <alignment vertical="center"/>
    </xf>
    <xf numFmtId="164" fontId="3" fillId="4" borderId="3" xfId="0" applyNumberFormat="1" applyFont="1" applyFill="1" applyBorder="1" applyAlignment="1">
      <alignment horizontal="right" vertical="center"/>
    </xf>
    <xf numFmtId="164" fontId="0" fillId="4" borderId="0" xfId="0" applyNumberFormat="1" applyFill="1"/>
    <xf numFmtId="0" fontId="0" fillId="4" borderId="0" xfId="0" applyFill="1" applyAlignment="1">
      <alignment vertical="center"/>
    </xf>
    <xf numFmtId="164" fontId="0" fillId="0" borderId="0" xfId="0" applyNumberFormat="1"/>
    <xf numFmtId="0" fontId="0" fillId="4" borderId="0" xfId="0" applyFill="1"/>
    <xf numFmtId="0" fontId="3" fillId="4" borderId="5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right" vertical="center"/>
    </xf>
    <xf numFmtId="164" fontId="3" fillId="4" borderId="5" xfId="0" applyNumberFormat="1" applyFont="1" applyFill="1" applyBorder="1" applyAlignment="1">
      <alignment vertical="center"/>
    </xf>
    <xf numFmtId="14" fontId="0" fillId="4" borderId="6" xfId="0" applyNumberFormat="1" applyFill="1" applyBorder="1" applyAlignment="1">
      <alignment horizontal="right" vertical="center"/>
    </xf>
    <xf numFmtId="164" fontId="0" fillId="4" borderId="2" xfId="0" applyNumberForma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/>
    <xf numFmtId="0" fontId="0" fillId="3" borderId="2" xfId="0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4" fontId="0" fillId="4" borderId="6" xfId="0" applyNumberFormat="1" applyFill="1" applyBorder="1" applyAlignment="1">
      <alignment vertical="center"/>
    </xf>
    <xf numFmtId="0" fontId="0" fillId="4" borderId="6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adrid/Downloads/Gastos%20protocolarios%20y%20representaci&#243;n%20PRESIDENTA%20Y%20GABINETE%20PRESIDENTA%202-trimest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JAFIJA\GASTOS%20PROTOCOLARIOS\GASTOS%20PROTOCOLARIOS%202022\TRIMESTRE%203%20-%20CUADROS\COPIA-Gastos%20protocolarios%20y%20representaci&#243;n%20caja%20055%203-trimestre%20%20-%20copi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adrid/Desktop/Gastos3Trimestre/Gastos%20protocolarios%20PRESIDENTA%20y%20GABINETE%20PRESIDENCIA%203-trimestre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adrid/Desktop/GASTOS%20PROTOCOLARIOS/GASTOS%202023/Gastos%202&#186;%20trimestre/Gastos%20protocolarios%20y%20representaci&#243;n%20PRESIDENTA%20Y%20GABINETE%20PRESIDENTA%202-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  <sheetName val="protocolarios y representación"/>
      <sheetName val="Gastos de viaje"/>
    </sheetNames>
    <sheetDataSet>
      <sheetData sheetId="0" refreshError="1"/>
      <sheetData sheetId="1">
        <row r="39">
          <cell r="H39">
            <v>3360.5</v>
          </cell>
        </row>
        <row r="40">
          <cell r="H40">
            <v>1493.43</v>
          </cell>
        </row>
        <row r="41">
          <cell r="H41">
            <v>2420</v>
          </cell>
        </row>
      </sheetData>
      <sheetData sheetId="2">
        <row r="3">
          <cell r="F3">
            <v>152.75</v>
          </cell>
        </row>
        <row r="4">
          <cell r="F4">
            <v>145.19999999999999</v>
          </cell>
        </row>
        <row r="5">
          <cell r="F5">
            <v>145.19999999999999</v>
          </cell>
        </row>
        <row r="6">
          <cell r="F6">
            <v>145.19999999999999</v>
          </cell>
        </row>
        <row r="7">
          <cell r="F7">
            <v>145.19999999999999</v>
          </cell>
        </row>
        <row r="8">
          <cell r="F8">
            <v>145.19999999999999</v>
          </cell>
        </row>
        <row r="9">
          <cell r="F9">
            <v>145.19999999999999</v>
          </cell>
        </row>
        <row r="10">
          <cell r="F10">
            <v>145.19999999999999</v>
          </cell>
        </row>
        <row r="11">
          <cell r="F11">
            <v>145.19999999999999</v>
          </cell>
        </row>
        <row r="12">
          <cell r="F12">
            <v>145.19999999999999</v>
          </cell>
        </row>
        <row r="14">
          <cell r="F14">
            <v>145.19999999999999</v>
          </cell>
        </row>
        <row r="15">
          <cell r="F15">
            <v>145.19999999999999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colarios y representación"/>
      <sheetName val="Gastos de viaje"/>
      <sheetName val="catálogo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abSelected="1" zoomScale="85" zoomScaleNormal="85" workbookViewId="0">
      <selection sqref="A1:G1"/>
    </sheetView>
  </sheetViews>
  <sheetFormatPr baseColWidth="10" defaultColWidth="11.453125" defaultRowHeight="14.5" x14ac:dyDescent="0.35"/>
  <cols>
    <col min="1" max="1" width="17.453125" customWidth="1"/>
    <col min="2" max="2" width="24" customWidth="1"/>
    <col min="3" max="3" width="26.453125" customWidth="1"/>
    <col min="4" max="4" width="14.81640625" style="83" customWidth="1"/>
    <col min="5" max="5" width="68.7265625" customWidth="1"/>
    <col min="6" max="6" width="75" customWidth="1"/>
    <col min="7" max="7" width="15.54296875" style="6" customWidth="1"/>
    <col min="9" max="9" width="19.453125" customWidth="1"/>
  </cols>
  <sheetData>
    <row r="1" spans="1:8" ht="18.5" x14ac:dyDescent="0.35">
      <c r="A1" s="99" t="s">
        <v>0</v>
      </c>
      <c r="B1" s="100"/>
      <c r="C1" s="100"/>
      <c r="D1" s="100"/>
      <c r="E1" s="100"/>
      <c r="F1" s="100"/>
      <c r="G1" s="100"/>
    </row>
    <row r="2" spans="1:8" ht="18.5" x14ac:dyDescent="0.35">
      <c r="A2" s="72" t="s">
        <v>1</v>
      </c>
      <c r="B2" s="72" t="s">
        <v>2</v>
      </c>
      <c r="C2" s="72" t="s">
        <v>3</v>
      </c>
      <c r="D2" s="82" t="s">
        <v>4</v>
      </c>
      <c r="E2" s="72" t="s">
        <v>5</v>
      </c>
      <c r="F2" s="72" t="s">
        <v>6</v>
      </c>
      <c r="G2" s="54" t="s">
        <v>7</v>
      </c>
    </row>
    <row r="3" spans="1:8" ht="18.649999999999999" customHeight="1" x14ac:dyDescent="0.35">
      <c r="A3" s="101" t="s">
        <v>186</v>
      </c>
      <c r="B3" s="102"/>
    </row>
    <row r="4" spans="1:8" ht="30" customHeight="1" x14ac:dyDescent="0.35">
      <c r="A4" s="22" t="s">
        <v>16</v>
      </c>
      <c r="B4" s="22" t="s">
        <v>17</v>
      </c>
      <c r="C4" s="27" t="s">
        <v>103</v>
      </c>
      <c r="D4" s="16">
        <v>45104</v>
      </c>
      <c r="E4" s="17" t="s">
        <v>132</v>
      </c>
      <c r="F4" s="17" t="s">
        <v>14</v>
      </c>
      <c r="G4" s="20">
        <v>171</v>
      </c>
      <c r="H4" s="70"/>
    </row>
    <row r="5" spans="1:8" ht="30" customHeight="1" x14ac:dyDescent="0.35">
      <c r="A5" s="48"/>
      <c r="B5" s="48"/>
      <c r="C5" s="48"/>
      <c r="D5" s="16">
        <v>45103</v>
      </c>
      <c r="E5" s="42" t="s">
        <v>132</v>
      </c>
      <c r="F5" s="77" t="s">
        <v>14</v>
      </c>
      <c r="G5" s="20">
        <v>92</v>
      </c>
      <c r="H5" s="70"/>
    </row>
    <row r="6" spans="1:8" ht="30" customHeight="1" x14ac:dyDescent="0.35">
      <c r="A6" s="48"/>
      <c r="B6" s="48"/>
      <c r="C6" s="48"/>
      <c r="D6" s="16">
        <v>45084</v>
      </c>
      <c r="E6" s="42" t="s">
        <v>132</v>
      </c>
      <c r="F6" s="77" t="s">
        <v>14</v>
      </c>
      <c r="G6" s="20">
        <v>106.5</v>
      </c>
      <c r="H6" s="70"/>
    </row>
    <row r="7" spans="1:8" ht="30" customHeight="1" x14ac:dyDescent="0.35">
      <c r="A7" s="48"/>
      <c r="B7" s="48"/>
      <c r="C7" s="48"/>
      <c r="D7" s="16">
        <v>45079</v>
      </c>
      <c r="E7" s="42" t="s">
        <v>132</v>
      </c>
      <c r="F7" s="77" t="s">
        <v>14</v>
      </c>
      <c r="G7" s="20">
        <v>647</v>
      </c>
      <c r="H7" s="70"/>
    </row>
    <row r="8" spans="1:8" ht="30" customHeight="1" x14ac:dyDescent="0.35">
      <c r="A8" s="48"/>
      <c r="B8" s="48"/>
      <c r="C8" s="48"/>
      <c r="D8" s="16">
        <v>45055</v>
      </c>
      <c r="E8" s="90" t="s">
        <v>165</v>
      </c>
      <c r="F8" s="17" t="s">
        <v>36</v>
      </c>
      <c r="G8" s="20">
        <f>'[1]protocolarios y representación'!$H$40</f>
        <v>1493.43</v>
      </c>
      <c r="H8" s="70"/>
    </row>
    <row r="9" spans="1:8" ht="30" customHeight="1" x14ac:dyDescent="0.35">
      <c r="A9" s="48"/>
      <c r="B9" s="48"/>
      <c r="C9" s="48"/>
      <c r="D9" s="16">
        <v>45051</v>
      </c>
      <c r="E9" s="42" t="s">
        <v>132</v>
      </c>
      <c r="F9" s="17" t="s">
        <v>14</v>
      </c>
      <c r="G9" s="20">
        <v>775.75</v>
      </c>
      <c r="H9" s="70"/>
    </row>
    <row r="10" spans="1:8" ht="30" customHeight="1" x14ac:dyDescent="0.35">
      <c r="A10" s="48"/>
      <c r="B10" s="48"/>
      <c r="C10" s="48"/>
      <c r="D10" s="16">
        <v>45049</v>
      </c>
      <c r="E10" s="12" t="s">
        <v>165</v>
      </c>
      <c r="F10" s="17" t="s">
        <v>36</v>
      </c>
      <c r="G10" s="20">
        <f>'[1]protocolarios y representación'!H41</f>
        <v>2420</v>
      </c>
      <c r="H10" s="70"/>
    </row>
    <row r="11" spans="1:8" ht="30" customHeight="1" x14ac:dyDescent="0.35">
      <c r="A11" s="48"/>
      <c r="B11" s="48"/>
      <c r="C11" s="48"/>
      <c r="D11" s="16">
        <v>45044</v>
      </c>
      <c r="E11" s="12" t="s">
        <v>165</v>
      </c>
      <c r="F11" s="17" t="s">
        <v>36</v>
      </c>
      <c r="G11" s="20">
        <v>32.67</v>
      </c>
      <c r="H11" s="70"/>
    </row>
    <row r="12" spans="1:8" ht="30" customHeight="1" x14ac:dyDescent="0.35">
      <c r="A12" s="48"/>
      <c r="B12" s="48"/>
      <c r="C12" s="48"/>
      <c r="D12" s="16">
        <v>45042</v>
      </c>
      <c r="E12" s="42" t="s">
        <v>132</v>
      </c>
      <c r="F12" s="77" t="s">
        <v>14</v>
      </c>
      <c r="G12" s="20">
        <v>144.5</v>
      </c>
      <c r="H12" s="70"/>
    </row>
    <row r="13" spans="1:8" ht="30" customHeight="1" x14ac:dyDescent="0.35">
      <c r="A13" s="48"/>
      <c r="B13" s="48"/>
      <c r="C13" s="48"/>
      <c r="D13" s="16">
        <v>45037</v>
      </c>
      <c r="E13" s="42" t="s">
        <v>132</v>
      </c>
      <c r="F13" s="77" t="s">
        <v>14</v>
      </c>
      <c r="G13" s="20">
        <v>53</v>
      </c>
      <c r="H13" s="70"/>
    </row>
    <row r="14" spans="1:8" ht="30" customHeight="1" x14ac:dyDescent="0.35">
      <c r="A14" s="48"/>
      <c r="B14" s="48"/>
      <c r="C14" s="48"/>
      <c r="D14" s="16">
        <v>45035</v>
      </c>
      <c r="E14" s="42" t="s">
        <v>132</v>
      </c>
      <c r="F14" s="77" t="s">
        <v>14</v>
      </c>
      <c r="G14" s="20">
        <v>130</v>
      </c>
      <c r="H14" s="70"/>
    </row>
    <row r="15" spans="1:8" ht="30" customHeight="1" x14ac:dyDescent="0.35">
      <c r="A15" s="48"/>
      <c r="B15" s="48"/>
      <c r="C15" s="48"/>
      <c r="D15" s="16">
        <v>45008</v>
      </c>
      <c r="E15" s="17" t="s">
        <v>138</v>
      </c>
      <c r="F15" s="17" t="s">
        <v>31</v>
      </c>
      <c r="G15" s="20">
        <v>1210</v>
      </c>
      <c r="H15" s="70"/>
    </row>
    <row r="16" spans="1:8" ht="28.5" customHeight="1" x14ac:dyDescent="0.35">
      <c r="A16" s="48"/>
      <c r="B16" s="48"/>
      <c r="C16" s="48"/>
      <c r="D16" s="49">
        <v>44996</v>
      </c>
      <c r="E16" s="17" t="s">
        <v>161</v>
      </c>
      <c r="F16" s="17" t="s">
        <v>34</v>
      </c>
      <c r="G16" s="20">
        <v>242</v>
      </c>
      <c r="H16" s="70"/>
    </row>
    <row r="17" spans="1:8" ht="28.5" customHeight="1" x14ac:dyDescent="0.35">
      <c r="A17" s="48"/>
      <c r="B17" s="48"/>
      <c r="C17" s="48"/>
      <c r="D17" s="49">
        <v>44995</v>
      </c>
      <c r="E17" s="12" t="s">
        <v>165</v>
      </c>
      <c r="F17" s="17" t="s">
        <v>36</v>
      </c>
      <c r="G17" s="20">
        <v>210.54</v>
      </c>
      <c r="H17" s="70"/>
    </row>
    <row r="18" spans="1:8" ht="28.5" customHeight="1" x14ac:dyDescent="0.35">
      <c r="A18" s="48"/>
      <c r="B18" s="48"/>
      <c r="C18" s="48"/>
      <c r="D18" s="49">
        <v>44972</v>
      </c>
      <c r="E18" s="12" t="s">
        <v>78</v>
      </c>
      <c r="F18" s="17" t="s">
        <v>34</v>
      </c>
      <c r="G18" s="20">
        <v>911.21</v>
      </c>
      <c r="H18" s="70"/>
    </row>
    <row r="19" spans="1:8" ht="28.5" customHeight="1" x14ac:dyDescent="0.35">
      <c r="A19" s="48"/>
      <c r="B19" s="48"/>
      <c r="C19" s="48"/>
      <c r="D19" s="49">
        <v>44971</v>
      </c>
      <c r="E19" s="12" t="s">
        <v>164</v>
      </c>
      <c r="F19" s="17" t="s">
        <v>36</v>
      </c>
      <c r="G19" s="20">
        <v>3630</v>
      </c>
      <c r="H19" s="70"/>
    </row>
    <row r="20" spans="1:8" ht="28.5" customHeight="1" x14ac:dyDescent="0.35">
      <c r="A20" s="48"/>
      <c r="B20" s="48"/>
      <c r="C20" s="48"/>
      <c r="D20" s="49">
        <v>44967</v>
      </c>
      <c r="E20" s="42" t="s">
        <v>132</v>
      </c>
      <c r="F20" s="77" t="s">
        <v>14</v>
      </c>
      <c r="G20" s="53">
        <v>121</v>
      </c>
      <c r="H20" s="70"/>
    </row>
    <row r="21" spans="1:8" ht="28.5" customHeight="1" x14ac:dyDescent="0.35">
      <c r="A21" s="48"/>
      <c r="B21" s="48"/>
      <c r="C21" s="48"/>
      <c r="D21" s="49">
        <v>44964</v>
      </c>
      <c r="E21" s="42" t="s">
        <v>132</v>
      </c>
      <c r="F21" s="77" t="s">
        <v>14</v>
      </c>
      <c r="G21" s="53">
        <v>74.099999999999994</v>
      </c>
      <c r="H21" s="70"/>
    </row>
    <row r="22" spans="1:8" ht="28.5" customHeight="1" x14ac:dyDescent="0.35">
      <c r="A22" s="48"/>
      <c r="B22" s="48"/>
      <c r="C22" s="48"/>
      <c r="D22" s="49">
        <v>44963</v>
      </c>
      <c r="E22" s="42" t="s">
        <v>132</v>
      </c>
      <c r="F22" s="77" t="s">
        <v>14</v>
      </c>
      <c r="G22" s="53">
        <v>87.75</v>
      </c>
      <c r="H22" s="70"/>
    </row>
    <row r="23" spans="1:8" ht="28.5" customHeight="1" x14ac:dyDescent="0.35">
      <c r="A23" s="48"/>
      <c r="B23" s="48"/>
      <c r="C23" s="48"/>
      <c r="D23" s="49">
        <v>44959</v>
      </c>
      <c r="E23" s="42" t="s">
        <v>132</v>
      </c>
      <c r="F23" s="77" t="s">
        <v>14</v>
      </c>
      <c r="G23" s="53">
        <v>158.6</v>
      </c>
      <c r="H23" s="70"/>
    </row>
    <row r="24" spans="1:8" ht="28.5" customHeight="1" x14ac:dyDescent="0.35">
      <c r="A24" s="48"/>
      <c r="B24" s="48"/>
      <c r="C24" s="48"/>
      <c r="D24" s="49">
        <v>44958</v>
      </c>
      <c r="E24" s="42" t="s">
        <v>132</v>
      </c>
      <c r="F24" s="77" t="s">
        <v>14</v>
      </c>
      <c r="G24" s="53">
        <v>43.91</v>
      </c>
      <c r="H24" s="70"/>
    </row>
    <row r="25" spans="1:8" ht="28.5" customHeight="1" x14ac:dyDescent="0.35">
      <c r="A25" s="48"/>
      <c r="B25" s="48"/>
      <c r="C25" s="48"/>
      <c r="D25" s="49">
        <v>44949</v>
      </c>
      <c r="E25" s="42" t="s">
        <v>132</v>
      </c>
      <c r="F25" s="77" t="s">
        <v>14</v>
      </c>
      <c r="G25" s="53">
        <v>20.3</v>
      </c>
      <c r="H25" s="70"/>
    </row>
    <row r="26" spans="1:8" ht="28.5" customHeight="1" x14ac:dyDescent="0.35">
      <c r="A26" s="48"/>
      <c r="B26" s="48"/>
      <c r="C26" s="48"/>
      <c r="D26" s="49">
        <v>44945</v>
      </c>
      <c r="E26" s="42" t="s">
        <v>132</v>
      </c>
      <c r="F26" s="77" t="s">
        <v>14</v>
      </c>
      <c r="G26" s="53">
        <v>41.1</v>
      </c>
      <c r="H26" s="70"/>
    </row>
    <row r="27" spans="1:8" ht="28.5" customHeight="1" x14ac:dyDescent="0.35">
      <c r="A27" s="48"/>
      <c r="B27" s="48"/>
      <c r="C27" s="48"/>
      <c r="D27" s="49">
        <v>44942</v>
      </c>
      <c r="E27" s="42" t="s">
        <v>132</v>
      </c>
      <c r="F27" s="77" t="s">
        <v>14</v>
      </c>
      <c r="G27" s="53">
        <v>30.2</v>
      </c>
      <c r="H27" s="70"/>
    </row>
    <row r="28" spans="1:8" ht="28.5" customHeight="1" x14ac:dyDescent="0.35">
      <c r="A28" s="48"/>
      <c r="B28" s="48"/>
      <c r="C28" s="48"/>
      <c r="D28" s="49">
        <v>44938</v>
      </c>
      <c r="E28" s="42" t="s">
        <v>132</v>
      </c>
      <c r="F28" s="77" t="s">
        <v>14</v>
      </c>
      <c r="G28" s="53">
        <v>79.099999999999994</v>
      </c>
      <c r="H28" s="70"/>
    </row>
    <row r="29" spans="1:8" ht="28.5" customHeight="1" x14ac:dyDescent="0.35">
      <c r="A29" s="48"/>
      <c r="B29" s="48"/>
      <c r="C29" s="48"/>
      <c r="D29" s="49">
        <v>44936</v>
      </c>
      <c r="E29" s="42" t="s">
        <v>132</v>
      </c>
      <c r="F29" s="77" t="s">
        <v>14</v>
      </c>
      <c r="G29" s="53">
        <v>101</v>
      </c>
      <c r="H29" s="70"/>
    </row>
    <row r="30" spans="1:8" ht="28.5" customHeight="1" x14ac:dyDescent="0.35">
      <c r="A30" s="48"/>
      <c r="B30" s="48"/>
      <c r="C30" s="48"/>
      <c r="D30" s="49">
        <v>44928</v>
      </c>
      <c r="E30" s="42" t="s">
        <v>162</v>
      </c>
      <c r="F30" s="77" t="s">
        <v>15</v>
      </c>
      <c r="G30" s="53">
        <v>120</v>
      </c>
      <c r="H30" s="70"/>
    </row>
    <row r="31" spans="1:8" ht="28.5" customHeight="1" x14ac:dyDescent="0.35">
      <c r="A31" s="48"/>
      <c r="B31" s="48"/>
      <c r="C31" s="48"/>
      <c r="D31" s="49">
        <v>44922</v>
      </c>
      <c r="E31" s="42" t="s">
        <v>165</v>
      </c>
      <c r="F31" s="77" t="s">
        <v>36</v>
      </c>
      <c r="G31" s="53">
        <v>692.12</v>
      </c>
      <c r="H31" s="70"/>
    </row>
    <row r="32" spans="1:8" ht="28.5" customHeight="1" x14ac:dyDescent="0.35">
      <c r="A32" s="48"/>
      <c r="B32" s="48"/>
      <c r="C32" s="48"/>
      <c r="D32" s="49">
        <v>44915</v>
      </c>
      <c r="E32" s="42" t="s">
        <v>138</v>
      </c>
      <c r="F32" s="77" t="s">
        <v>31</v>
      </c>
      <c r="G32" s="53">
        <v>1144</v>
      </c>
      <c r="H32" s="70"/>
    </row>
    <row r="33" spans="1:8" ht="28.5" customHeight="1" x14ac:dyDescent="0.35">
      <c r="A33" s="48"/>
      <c r="B33" s="48"/>
      <c r="C33" s="48"/>
      <c r="D33" s="49">
        <v>44914</v>
      </c>
      <c r="E33" s="42" t="s">
        <v>132</v>
      </c>
      <c r="F33" s="77" t="s">
        <v>31</v>
      </c>
      <c r="G33" s="53">
        <v>1144</v>
      </c>
      <c r="H33" s="70"/>
    </row>
    <row r="34" spans="1:8" ht="28.5" customHeight="1" x14ac:dyDescent="0.35">
      <c r="A34" s="48"/>
      <c r="B34" s="48"/>
      <c r="C34" s="48"/>
      <c r="D34" s="49">
        <v>44909</v>
      </c>
      <c r="E34" s="42" t="s">
        <v>78</v>
      </c>
      <c r="F34" s="77" t="s">
        <v>15</v>
      </c>
      <c r="G34" s="53">
        <v>1474.99</v>
      </c>
      <c r="H34" s="70"/>
    </row>
    <row r="35" spans="1:8" ht="28.5" customHeight="1" x14ac:dyDescent="0.35">
      <c r="A35" s="48"/>
      <c r="B35" s="48"/>
      <c r="C35" s="48"/>
      <c r="D35" s="49">
        <v>44894</v>
      </c>
      <c r="E35" s="42" t="s">
        <v>78</v>
      </c>
      <c r="F35" s="77" t="s">
        <v>36</v>
      </c>
      <c r="G35" s="53">
        <v>438.02</v>
      </c>
      <c r="H35" s="70"/>
    </row>
    <row r="36" spans="1:8" ht="28.5" customHeight="1" x14ac:dyDescent="0.35">
      <c r="A36" s="48"/>
      <c r="B36" s="48"/>
      <c r="C36" s="48"/>
      <c r="D36" s="49">
        <v>44893</v>
      </c>
      <c r="E36" s="42" t="s">
        <v>78</v>
      </c>
      <c r="F36" s="77" t="s">
        <v>34</v>
      </c>
      <c r="G36" s="53">
        <v>930.64</v>
      </c>
      <c r="H36" s="70"/>
    </row>
    <row r="37" spans="1:8" ht="28.5" customHeight="1" x14ac:dyDescent="0.35">
      <c r="A37" s="48"/>
      <c r="B37" s="48"/>
      <c r="C37" s="48"/>
      <c r="D37" s="49">
        <v>44888</v>
      </c>
      <c r="E37" s="77" t="s">
        <v>132</v>
      </c>
      <c r="F37" s="77" t="s">
        <v>31</v>
      </c>
      <c r="G37" s="53">
        <v>1430</v>
      </c>
      <c r="H37" s="70"/>
    </row>
    <row r="38" spans="1:8" ht="28.5" customHeight="1" x14ac:dyDescent="0.35">
      <c r="A38" s="48"/>
      <c r="B38" s="48"/>
      <c r="C38" s="48"/>
      <c r="D38" s="49">
        <v>44869</v>
      </c>
      <c r="E38" s="77" t="s">
        <v>132</v>
      </c>
      <c r="F38" s="77" t="s">
        <v>14</v>
      </c>
      <c r="G38" s="53">
        <v>248</v>
      </c>
      <c r="H38" s="70"/>
    </row>
    <row r="39" spans="1:8" ht="28.5" customHeight="1" x14ac:dyDescent="0.35">
      <c r="A39" s="48"/>
      <c r="B39" s="48"/>
      <c r="C39" s="48"/>
      <c r="D39" s="49">
        <v>44858</v>
      </c>
      <c r="E39" s="77" t="s">
        <v>133</v>
      </c>
      <c r="F39" s="77" t="s">
        <v>15</v>
      </c>
      <c r="G39" s="53">
        <v>165</v>
      </c>
      <c r="H39" s="70"/>
    </row>
    <row r="40" spans="1:8" ht="28.5" customHeight="1" x14ac:dyDescent="0.35">
      <c r="A40" s="48"/>
      <c r="B40" s="48"/>
      <c r="C40" s="48"/>
      <c r="D40" s="49">
        <v>44854</v>
      </c>
      <c r="E40" s="42" t="s">
        <v>78</v>
      </c>
      <c r="F40" s="77" t="s">
        <v>15</v>
      </c>
      <c r="G40" s="53">
        <v>4840</v>
      </c>
      <c r="H40" s="70"/>
    </row>
    <row r="41" spans="1:8" ht="28.5" customHeight="1" x14ac:dyDescent="0.35">
      <c r="A41" s="48"/>
      <c r="B41" s="48"/>
      <c r="C41" s="48"/>
      <c r="D41" s="49">
        <v>44853</v>
      </c>
      <c r="E41" s="77" t="s">
        <v>132</v>
      </c>
      <c r="F41" s="77" t="s">
        <v>14</v>
      </c>
      <c r="G41" s="53">
        <v>64.599999999999994</v>
      </c>
      <c r="H41" s="70"/>
    </row>
    <row r="42" spans="1:8" ht="28.5" customHeight="1" x14ac:dyDescent="0.35">
      <c r="A42" s="48"/>
      <c r="B42" s="48"/>
      <c r="C42" s="48"/>
      <c r="D42" s="49">
        <v>44852</v>
      </c>
      <c r="E42" s="77" t="s">
        <v>134</v>
      </c>
      <c r="F42" s="77" t="s">
        <v>34</v>
      </c>
      <c r="G42" s="53">
        <v>198</v>
      </c>
      <c r="H42" s="70"/>
    </row>
    <row r="43" spans="1:8" ht="28.5" customHeight="1" x14ac:dyDescent="0.35">
      <c r="A43" s="48"/>
      <c r="B43" s="48"/>
      <c r="C43" s="48"/>
      <c r="D43" s="49">
        <v>44852</v>
      </c>
      <c r="E43" s="77" t="s">
        <v>132</v>
      </c>
      <c r="F43" s="77" t="s">
        <v>14</v>
      </c>
      <c r="G43" s="53">
        <v>218.9</v>
      </c>
      <c r="H43" s="70"/>
    </row>
    <row r="44" spans="1:8" ht="28.5" customHeight="1" x14ac:dyDescent="0.35">
      <c r="A44" s="48"/>
      <c r="B44" s="48"/>
      <c r="C44" s="48"/>
      <c r="D44" s="49">
        <v>44847</v>
      </c>
      <c r="E44" s="77" t="s">
        <v>132</v>
      </c>
      <c r="F44" s="77" t="s">
        <v>14</v>
      </c>
      <c r="G44" s="53">
        <v>84.02</v>
      </c>
      <c r="H44" s="70"/>
    </row>
    <row r="45" spans="1:8" ht="28.5" customHeight="1" x14ac:dyDescent="0.35">
      <c r="A45" s="48"/>
      <c r="B45" s="48"/>
      <c r="C45" s="48"/>
      <c r="D45" s="49">
        <v>44845</v>
      </c>
      <c r="E45" s="77" t="s">
        <v>132</v>
      </c>
      <c r="F45" s="77" t="s">
        <v>14</v>
      </c>
      <c r="G45" s="53">
        <v>45.3</v>
      </c>
      <c r="H45" s="70"/>
    </row>
    <row r="46" spans="1:8" ht="28.5" customHeight="1" x14ac:dyDescent="0.35">
      <c r="A46" s="48"/>
      <c r="B46" s="48"/>
      <c r="C46" s="48"/>
      <c r="D46" s="49">
        <v>44844</v>
      </c>
      <c r="E46" s="77" t="s">
        <v>132</v>
      </c>
      <c r="F46" s="77" t="s">
        <v>31</v>
      </c>
      <c r="G46" s="53">
        <v>286</v>
      </c>
      <c r="H46" s="70"/>
    </row>
    <row r="47" spans="1:8" ht="28.5" customHeight="1" x14ac:dyDescent="0.35">
      <c r="A47" s="48"/>
      <c r="B47" s="48"/>
      <c r="C47" s="48"/>
      <c r="D47" s="49">
        <v>44841</v>
      </c>
      <c r="E47" s="42" t="s">
        <v>78</v>
      </c>
      <c r="F47" s="77" t="s">
        <v>15</v>
      </c>
      <c r="G47" s="53">
        <v>4938.01</v>
      </c>
      <c r="H47" s="70"/>
    </row>
    <row r="48" spans="1:8" ht="28.5" customHeight="1" x14ac:dyDescent="0.35">
      <c r="A48" s="48"/>
      <c r="B48" s="48"/>
      <c r="C48" s="48"/>
      <c r="D48" s="49">
        <v>44838</v>
      </c>
      <c r="E48" s="77" t="s">
        <v>132</v>
      </c>
      <c r="F48" s="77" t="s">
        <v>14</v>
      </c>
      <c r="G48" s="53">
        <v>86.7</v>
      </c>
      <c r="H48" s="70"/>
    </row>
    <row r="49" spans="1:8" ht="28.5" customHeight="1" x14ac:dyDescent="0.35">
      <c r="A49" s="48"/>
      <c r="B49" s="48"/>
      <c r="C49" s="48"/>
      <c r="D49" s="49">
        <v>44837</v>
      </c>
      <c r="E49" s="77" t="s">
        <v>132</v>
      </c>
      <c r="F49" s="77" t="s">
        <v>14</v>
      </c>
      <c r="G49" s="53">
        <v>59.3</v>
      </c>
      <c r="H49" s="70"/>
    </row>
    <row r="50" spans="1:8" ht="28.5" customHeight="1" x14ac:dyDescent="0.35">
      <c r="A50" s="48"/>
      <c r="B50" s="48"/>
      <c r="C50" s="48"/>
      <c r="D50" s="49">
        <v>44833</v>
      </c>
      <c r="E50" s="77" t="s">
        <v>132</v>
      </c>
      <c r="F50" s="77" t="s">
        <v>14</v>
      </c>
      <c r="G50" s="53">
        <v>71.95</v>
      </c>
      <c r="H50" s="70"/>
    </row>
    <row r="51" spans="1:8" ht="28.5" customHeight="1" x14ac:dyDescent="0.35">
      <c r="A51" s="48"/>
      <c r="B51" s="48"/>
      <c r="C51" s="48"/>
      <c r="D51" s="49">
        <v>44832</v>
      </c>
      <c r="E51" s="77" t="s">
        <v>132</v>
      </c>
      <c r="F51" s="77" t="s">
        <v>14</v>
      </c>
      <c r="G51" s="53">
        <v>131.55000000000001</v>
      </c>
      <c r="H51" s="70"/>
    </row>
    <row r="52" spans="1:8" ht="28.5" customHeight="1" x14ac:dyDescent="0.35">
      <c r="A52" s="48"/>
      <c r="B52" s="48"/>
      <c r="C52" s="48"/>
      <c r="D52" s="49">
        <v>44831</v>
      </c>
      <c r="E52" s="69" t="s">
        <v>48</v>
      </c>
      <c r="F52" s="17" t="s">
        <v>14</v>
      </c>
      <c r="G52" s="53">
        <v>717.75</v>
      </c>
      <c r="H52" s="70"/>
    </row>
    <row r="53" spans="1:8" ht="28.5" customHeight="1" x14ac:dyDescent="0.35">
      <c r="A53" s="48"/>
      <c r="B53" s="48"/>
      <c r="C53" s="48"/>
      <c r="D53" s="49">
        <v>44826</v>
      </c>
      <c r="E53" s="69" t="s">
        <v>132</v>
      </c>
      <c r="F53" s="17" t="s">
        <v>14</v>
      </c>
      <c r="G53" s="53">
        <v>78.5</v>
      </c>
      <c r="H53" s="70"/>
    </row>
    <row r="54" spans="1:8" ht="28.5" customHeight="1" x14ac:dyDescent="0.35">
      <c r="A54" s="48"/>
      <c r="B54" s="48"/>
      <c r="C54" s="48"/>
      <c r="D54" s="49">
        <v>44824</v>
      </c>
      <c r="E54" s="69" t="s">
        <v>132</v>
      </c>
      <c r="F54" s="17" t="s">
        <v>31</v>
      </c>
      <c r="G54" s="53">
        <v>507.1</v>
      </c>
      <c r="H54" s="70"/>
    </row>
    <row r="55" spans="1:8" ht="28.5" customHeight="1" x14ac:dyDescent="0.35">
      <c r="A55" s="48"/>
      <c r="B55" s="48"/>
      <c r="C55" s="48"/>
      <c r="D55" s="49">
        <v>44820</v>
      </c>
      <c r="E55" s="69" t="s">
        <v>48</v>
      </c>
      <c r="F55" s="17" t="s">
        <v>14</v>
      </c>
      <c r="G55" s="53">
        <v>717.75</v>
      </c>
      <c r="H55" s="70"/>
    </row>
    <row r="56" spans="1:8" ht="28.5" customHeight="1" x14ac:dyDescent="0.35">
      <c r="A56" s="48"/>
      <c r="B56" s="48"/>
      <c r="C56" s="48"/>
      <c r="D56" s="49">
        <v>44818</v>
      </c>
      <c r="E56" s="69" t="s">
        <v>132</v>
      </c>
      <c r="F56" s="17" t="s">
        <v>14</v>
      </c>
      <c r="G56" s="53">
        <v>127.8</v>
      </c>
      <c r="H56" s="70"/>
    </row>
    <row r="57" spans="1:8" ht="23.5" customHeight="1" x14ac:dyDescent="0.35">
      <c r="A57" s="48"/>
      <c r="B57" s="48"/>
      <c r="C57" s="48"/>
      <c r="D57" s="49">
        <v>44803</v>
      </c>
      <c r="E57" s="69" t="s">
        <v>98</v>
      </c>
      <c r="F57" s="17" t="s">
        <v>15</v>
      </c>
      <c r="G57" s="53">
        <v>165</v>
      </c>
      <c r="H57" s="70"/>
    </row>
    <row r="58" spans="1:8" ht="54" customHeight="1" x14ac:dyDescent="0.35">
      <c r="A58" s="48"/>
      <c r="B58" s="48"/>
      <c r="C58" s="48"/>
      <c r="D58" s="49">
        <v>44802</v>
      </c>
      <c r="E58" s="69" t="s">
        <v>178</v>
      </c>
      <c r="F58" s="17" t="s">
        <v>90</v>
      </c>
      <c r="G58" s="53">
        <v>1001.88</v>
      </c>
      <c r="H58" s="70"/>
    </row>
    <row r="59" spans="1:8" ht="23.5" customHeight="1" x14ac:dyDescent="0.35">
      <c r="A59" s="48"/>
      <c r="B59" s="48"/>
      <c r="C59" s="48"/>
      <c r="D59" s="16">
        <v>44802</v>
      </c>
      <c r="E59" s="12" t="s">
        <v>99</v>
      </c>
      <c r="F59" s="17" t="s">
        <v>15</v>
      </c>
      <c r="G59" s="53">
        <v>170.5</v>
      </c>
      <c r="H59" s="70"/>
    </row>
    <row r="60" spans="1:8" ht="26.5" customHeight="1" x14ac:dyDescent="0.35">
      <c r="A60" s="48"/>
      <c r="B60" s="48"/>
      <c r="C60" s="48"/>
      <c r="D60" s="16">
        <v>44801</v>
      </c>
      <c r="E60" s="12" t="s">
        <v>100</v>
      </c>
      <c r="F60" s="17" t="s">
        <v>15</v>
      </c>
      <c r="G60" s="53">
        <v>110</v>
      </c>
      <c r="H60" s="70"/>
    </row>
    <row r="61" spans="1:8" ht="23.5" customHeight="1" x14ac:dyDescent="0.35">
      <c r="A61" s="48"/>
      <c r="B61" s="48"/>
      <c r="C61" s="48"/>
      <c r="D61" s="16">
        <v>44774</v>
      </c>
      <c r="E61" s="12" t="s">
        <v>98</v>
      </c>
      <c r="F61" s="17" t="s">
        <v>15</v>
      </c>
      <c r="G61" s="53">
        <v>170.01</v>
      </c>
      <c r="H61" s="70"/>
    </row>
    <row r="62" spans="1:8" ht="25" customHeight="1" x14ac:dyDescent="0.35">
      <c r="A62" s="48"/>
      <c r="B62" s="48"/>
      <c r="C62" s="48"/>
      <c r="D62" s="16">
        <v>44768</v>
      </c>
      <c r="E62" s="52" t="s">
        <v>100</v>
      </c>
      <c r="F62" s="17" t="s">
        <v>15</v>
      </c>
      <c r="G62" s="53">
        <v>100</v>
      </c>
      <c r="H62" s="70"/>
    </row>
    <row r="63" spans="1:8" ht="33" customHeight="1" x14ac:dyDescent="0.35">
      <c r="A63" s="48"/>
      <c r="B63" s="48"/>
      <c r="C63" s="48"/>
      <c r="D63" s="16">
        <v>44753</v>
      </c>
      <c r="E63" s="52" t="s">
        <v>185</v>
      </c>
      <c r="F63" s="17" t="s">
        <v>31</v>
      </c>
      <c r="G63" s="53">
        <v>1237.5</v>
      </c>
      <c r="H63" s="70"/>
    </row>
    <row r="64" spans="1:8" ht="24.65" customHeight="1" x14ac:dyDescent="0.35">
      <c r="A64" s="48"/>
      <c r="B64" s="48"/>
      <c r="C64" s="48"/>
      <c r="D64" s="16">
        <v>44753</v>
      </c>
      <c r="E64" s="17" t="s">
        <v>22</v>
      </c>
      <c r="F64" s="17" t="s">
        <v>14</v>
      </c>
      <c r="G64" s="53">
        <v>554.4</v>
      </c>
      <c r="H64" s="70"/>
    </row>
    <row r="65" spans="1:8" ht="24.65" customHeight="1" x14ac:dyDescent="0.35">
      <c r="A65" s="48"/>
      <c r="B65" s="48"/>
      <c r="C65" s="48"/>
      <c r="D65" s="16">
        <v>44746</v>
      </c>
      <c r="E65" s="17" t="s">
        <v>48</v>
      </c>
      <c r="F65" s="17" t="s">
        <v>14</v>
      </c>
      <c r="G65" s="53">
        <v>67.400000000000006</v>
      </c>
      <c r="H65" s="70"/>
    </row>
    <row r="66" spans="1:8" ht="24" customHeight="1" x14ac:dyDescent="0.35">
      <c r="A66" s="48"/>
      <c r="B66" s="48"/>
      <c r="C66" s="48"/>
      <c r="D66" s="16">
        <v>44743</v>
      </c>
      <c r="E66" s="12" t="s">
        <v>99</v>
      </c>
      <c r="F66" s="17" t="s">
        <v>15</v>
      </c>
      <c r="G66" s="53">
        <v>170.01</v>
      </c>
      <c r="H66" s="70"/>
    </row>
    <row r="67" spans="1:8" ht="29.15" customHeight="1" x14ac:dyDescent="0.35">
      <c r="A67" s="48"/>
      <c r="B67" s="48"/>
      <c r="C67" s="48"/>
      <c r="D67" s="16">
        <v>44741</v>
      </c>
      <c r="E67" s="12" t="s">
        <v>101</v>
      </c>
      <c r="F67" s="12" t="s">
        <v>90</v>
      </c>
      <c r="G67" s="53">
        <v>54.45</v>
      </c>
      <c r="H67" s="70"/>
    </row>
    <row r="68" spans="1:8" ht="29.15" customHeight="1" x14ac:dyDescent="0.35">
      <c r="A68" s="48"/>
      <c r="B68" s="48"/>
      <c r="C68" s="48"/>
      <c r="D68" s="16">
        <v>44736</v>
      </c>
      <c r="E68" s="17" t="s">
        <v>78</v>
      </c>
      <c r="F68" s="17" t="s">
        <v>15</v>
      </c>
      <c r="G68" s="53">
        <v>363</v>
      </c>
      <c r="H68" s="70"/>
    </row>
    <row r="69" spans="1:8" ht="24.65" customHeight="1" x14ac:dyDescent="0.35">
      <c r="A69" s="48"/>
      <c r="B69" s="48"/>
      <c r="C69" s="48"/>
      <c r="D69" s="16">
        <v>44735</v>
      </c>
      <c r="E69" s="17" t="s">
        <v>22</v>
      </c>
      <c r="F69" s="17" t="s">
        <v>14</v>
      </c>
      <c r="G69" s="53">
        <v>56.15</v>
      </c>
      <c r="H69" s="70"/>
    </row>
    <row r="70" spans="1:8" ht="24.65" customHeight="1" x14ac:dyDescent="0.35">
      <c r="A70" s="48"/>
      <c r="B70" s="48"/>
      <c r="C70" s="48"/>
      <c r="D70" s="16">
        <v>44732</v>
      </c>
      <c r="E70" s="17" t="s">
        <v>22</v>
      </c>
      <c r="F70" s="17" t="s">
        <v>14</v>
      </c>
      <c r="G70" s="53">
        <v>507.1</v>
      </c>
      <c r="H70" s="70"/>
    </row>
    <row r="71" spans="1:8" ht="44.5" customHeight="1" x14ac:dyDescent="0.35">
      <c r="A71" s="48"/>
      <c r="B71" s="48"/>
      <c r="C71" s="48"/>
      <c r="D71" s="19">
        <v>44726</v>
      </c>
      <c r="E71" s="12" t="s">
        <v>179</v>
      </c>
      <c r="F71" s="19" t="s">
        <v>14</v>
      </c>
      <c r="G71" s="53">
        <v>32.15</v>
      </c>
      <c r="H71" s="70"/>
    </row>
    <row r="72" spans="1:8" ht="20.149999999999999" customHeight="1" x14ac:dyDescent="0.35">
      <c r="A72" s="48"/>
      <c r="B72" s="48"/>
      <c r="C72" s="48"/>
      <c r="D72" s="19">
        <v>44726</v>
      </c>
      <c r="E72" s="12" t="s">
        <v>99</v>
      </c>
      <c r="F72" s="17" t="s">
        <v>15</v>
      </c>
      <c r="G72" s="53">
        <v>170.01</v>
      </c>
      <c r="H72" s="70"/>
    </row>
    <row r="73" spans="1:8" ht="18.649999999999999" customHeight="1" x14ac:dyDescent="0.35">
      <c r="A73" s="8"/>
      <c r="B73" s="8"/>
      <c r="C73" s="8"/>
      <c r="D73" s="19">
        <v>44725</v>
      </c>
      <c r="E73" s="17" t="s">
        <v>79</v>
      </c>
      <c r="F73" s="31" t="s">
        <v>14</v>
      </c>
      <c r="G73" s="53">
        <v>84.8</v>
      </c>
      <c r="H73" s="70"/>
    </row>
    <row r="74" spans="1:8" ht="18.649999999999999" customHeight="1" x14ac:dyDescent="0.35">
      <c r="A74" s="8"/>
      <c r="B74" s="8"/>
      <c r="C74" s="8"/>
      <c r="D74" s="19">
        <v>44721</v>
      </c>
      <c r="E74" s="17" t="s">
        <v>79</v>
      </c>
      <c r="F74" s="31" t="s">
        <v>14</v>
      </c>
      <c r="G74" s="53">
        <v>65</v>
      </c>
      <c r="H74" s="70"/>
    </row>
    <row r="75" spans="1:8" ht="28.5" customHeight="1" x14ac:dyDescent="0.35">
      <c r="A75" s="8"/>
      <c r="B75" s="8"/>
      <c r="C75" s="8"/>
      <c r="D75" s="19">
        <v>44721</v>
      </c>
      <c r="E75" s="17" t="s">
        <v>79</v>
      </c>
      <c r="F75" s="31" t="s">
        <v>14</v>
      </c>
      <c r="G75" s="53">
        <v>302.5</v>
      </c>
      <c r="H75" s="70"/>
    </row>
    <row r="76" spans="1:8" ht="28.5" customHeight="1" x14ac:dyDescent="0.35">
      <c r="A76" s="8"/>
      <c r="B76" s="8"/>
      <c r="C76" s="8"/>
      <c r="D76" s="19">
        <v>44711</v>
      </c>
      <c r="E76" s="17" t="s">
        <v>79</v>
      </c>
      <c r="F76" s="31" t="s">
        <v>14</v>
      </c>
      <c r="G76" s="53">
        <v>717.75</v>
      </c>
      <c r="H76" s="70"/>
    </row>
    <row r="77" spans="1:8" ht="26.5" customHeight="1" x14ac:dyDescent="0.35">
      <c r="A77" s="8"/>
      <c r="B77" s="8"/>
      <c r="C77" s="8"/>
      <c r="D77" s="19">
        <v>44704</v>
      </c>
      <c r="E77" s="17" t="s">
        <v>79</v>
      </c>
      <c r="F77" s="31" t="s">
        <v>14</v>
      </c>
      <c r="G77" s="53">
        <v>302.48</v>
      </c>
      <c r="H77" s="70"/>
    </row>
    <row r="78" spans="1:8" ht="18.649999999999999" customHeight="1" x14ac:dyDescent="0.35">
      <c r="A78" s="8"/>
      <c r="B78" s="8"/>
      <c r="C78" s="8"/>
      <c r="D78" s="19">
        <v>44701</v>
      </c>
      <c r="E78" s="12" t="s">
        <v>78</v>
      </c>
      <c r="F78" s="31" t="s">
        <v>15</v>
      </c>
      <c r="G78" s="20">
        <v>1734.9</v>
      </c>
    </row>
    <row r="79" spans="1:8" ht="18.649999999999999" customHeight="1" x14ac:dyDescent="0.35">
      <c r="A79" s="8"/>
      <c r="B79" s="8"/>
      <c r="C79" s="8"/>
      <c r="D79" s="19">
        <v>44701</v>
      </c>
      <c r="E79" s="12" t="s">
        <v>78</v>
      </c>
      <c r="F79" s="31" t="s">
        <v>15</v>
      </c>
      <c r="G79" s="20">
        <v>1540.69</v>
      </c>
    </row>
    <row r="80" spans="1:8" ht="18.649999999999999" customHeight="1" x14ac:dyDescent="0.35">
      <c r="A80" s="8"/>
      <c r="B80" s="8"/>
      <c r="C80" s="8"/>
      <c r="D80" s="16">
        <v>44695</v>
      </c>
      <c r="E80" s="17" t="s">
        <v>79</v>
      </c>
      <c r="F80" s="31" t="s">
        <v>14</v>
      </c>
      <c r="G80" s="20">
        <v>161</v>
      </c>
    </row>
    <row r="81" spans="1:7" ht="18.649999999999999" customHeight="1" x14ac:dyDescent="0.35">
      <c r="A81" s="8"/>
      <c r="B81" s="8"/>
      <c r="C81" s="8"/>
      <c r="D81" s="16">
        <v>44694</v>
      </c>
      <c r="E81" s="17" t="s">
        <v>79</v>
      </c>
      <c r="F81" s="31" t="s">
        <v>14</v>
      </c>
      <c r="G81" s="20">
        <v>108.42</v>
      </c>
    </row>
    <row r="82" spans="1:7" ht="34.5" customHeight="1" x14ac:dyDescent="0.35">
      <c r="A82" s="8"/>
      <c r="B82" s="8"/>
      <c r="C82" s="8"/>
      <c r="D82" s="16">
        <v>44683</v>
      </c>
      <c r="E82" s="12" t="s">
        <v>135</v>
      </c>
      <c r="F82" s="17" t="s">
        <v>90</v>
      </c>
      <c r="G82" s="20">
        <v>258</v>
      </c>
    </row>
    <row r="83" spans="1:7" ht="18.649999999999999" customHeight="1" x14ac:dyDescent="0.35">
      <c r="A83" s="8"/>
      <c r="B83" s="8"/>
      <c r="C83" s="8"/>
      <c r="D83" s="19">
        <v>44676</v>
      </c>
      <c r="E83" s="32" t="s">
        <v>80</v>
      </c>
      <c r="F83" s="31" t="s">
        <v>34</v>
      </c>
      <c r="G83" s="20">
        <v>588.89</v>
      </c>
    </row>
    <row r="84" spans="1:7" ht="25.5" customHeight="1" x14ac:dyDescent="0.35">
      <c r="A84" s="8"/>
      <c r="B84" s="8"/>
      <c r="C84" s="8"/>
      <c r="D84" s="16">
        <v>44676</v>
      </c>
      <c r="E84" s="12" t="s">
        <v>52</v>
      </c>
      <c r="F84" s="31" t="s">
        <v>14</v>
      </c>
      <c r="G84" s="20">
        <v>363</v>
      </c>
    </row>
    <row r="85" spans="1:7" ht="30.65" customHeight="1" x14ac:dyDescent="0.35">
      <c r="A85" s="8"/>
      <c r="B85" s="8"/>
      <c r="C85" s="8"/>
      <c r="D85" s="16">
        <v>44676</v>
      </c>
      <c r="E85" s="12" t="s">
        <v>51</v>
      </c>
      <c r="F85" s="31" t="s">
        <v>31</v>
      </c>
      <c r="G85" s="20">
        <v>388.74</v>
      </c>
    </row>
    <row r="86" spans="1:7" ht="18" customHeight="1" x14ac:dyDescent="0.35">
      <c r="A86" s="8"/>
      <c r="B86" s="8"/>
      <c r="C86" s="8"/>
      <c r="D86" s="19">
        <v>44671</v>
      </c>
      <c r="E86" s="12" t="s">
        <v>81</v>
      </c>
      <c r="F86" s="31" t="s">
        <v>36</v>
      </c>
      <c r="G86" s="20">
        <v>19.97</v>
      </c>
    </row>
    <row r="87" spans="1:7" ht="28" customHeight="1" x14ac:dyDescent="0.35">
      <c r="A87" s="8"/>
      <c r="B87" s="8"/>
      <c r="C87" s="8"/>
      <c r="D87" s="19">
        <v>44669</v>
      </c>
      <c r="E87" s="17" t="s">
        <v>79</v>
      </c>
      <c r="F87" s="36" t="s">
        <v>14</v>
      </c>
      <c r="G87" s="20">
        <v>74.05</v>
      </c>
    </row>
    <row r="88" spans="1:7" ht="18.649999999999999" customHeight="1" x14ac:dyDescent="0.35">
      <c r="A88" s="8"/>
      <c r="B88" s="8"/>
      <c r="C88" s="8"/>
      <c r="D88" s="19">
        <v>44658</v>
      </c>
      <c r="E88" s="17" t="s">
        <v>79</v>
      </c>
      <c r="F88" s="31" t="s">
        <v>14</v>
      </c>
      <c r="G88" s="20">
        <v>50.1</v>
      </c>
    </row>
    <row r="89" spans="1:7" ht="18.649999999999999" customHeight="1" x14ac:dyDescent="0.35">
      <c r="A89" s="8"/>
      <c r="B89" s="8"/>
      <c r="C89" s="8"/>
      <c r="D89" s="19">
        <v>44655</v>
      </c>
      <c r="E89" s="17" t="s">
        <v>79</v>
      </c>
      <c r="F89" s="33" t="s">
        <v>14</v>
      </c>
      <c r="G89" s="20">
        <v>86</v>
      </c>
    </row>
    <row r="90" spans="1:7" ht="18.649999999999999" customHeight="1" x14ac:dyDescent="0.35">
      <c r="A90" s="8"/>
      <c r="B90" s="8"/>
      <c r="C90" s="8"/>
      <c r="D90" s="19">
        <v>44652</v>
      </c>
      <c r="E90" s="17" t="s">
        <v>79</v>
      </c>
      <c r="F90" s="31" t="s">
        <v>14</v>
      </c>
      <c r="G90" s="20">
        <v>70.55</v>
      </c>
    </row>
    <row r="91" spans="1:7" ht="18.649999999999999" customHeight="1" x14ac:dyDescent="0.35">
      <c r="A91" s="8"/>
      <c r="B91" s="8"/>
      <c r="C91" s="8"/>
      <c r="D91" s="34">
        <v>44644</v>
      </c>
      <c r="E91" s="17" t="s">
        <v>79</v>
      </c>
      <c r="F91" s="35" t="s">
        <v>14</v>
      </c>
      <c r="G91" s="20">
        <v>55.95</v>
      </c>
    </row>
    <row r="92" spans="1:7" ht="29.15" customHeight="1" x14ac:dyDescent="0.35">
      <c r="A92" s="8"/>
      <c r="B92" s="8"/>
      <c r="C92" s="8"/>
      <c r="D92" s="16">
        <v>44643</v>
      </c>
      <c r="E92" s="12" t="s">
        <v>30</v>
      </c>
      <c r="F92" s="17" t="s">
        <v>14</v>
      </c>
      <c r="G92" s="20">
        <v>478.5</v>
      </c>
    </row>
    <row r="93" spans="1:7" ht="33.65" customHeight="1" x14ac:dyDescent="0.35">
      <c r="A93" s="8"/>
      <c r="B93" s="8"/>
      <c r="C93" s="8"/>
      <c r="D93" s="16">
        <v>44637</v>
      </c>
      <c r="E93" s="12" t="s">
        <v>30</v>
      </c>
      <c r="F93" s="17" t="s">
        <v>14</v>
      </c>
      <c r="G93" s="20">
        <v>507.1</v>
      </c>
    </row>
    <row r="94" spans="1:7" ht="35.5" customHeight="1" x14ac:dyDescent="0.35">
      <c r="A94" s="8"/>
      <c r="B94" s="8"/>
      <c r="C94" s="8"/>
      <c r="D94" s="16">
        <v>44636</v>
      </c>
      <c r="E94" s="12" t="s">
        <v>32</v>
      </c>
      <c r="F94" s="17" t="s">
        <v>14</v>
      </c>
      <c r="G94" s="20">
        <v>478.5</v>
      </c>
    </row>
    <row r="95" spans="1:7" ht="25.5" customHeight="1" x14ac:dyDescent="0.35">
      <c r="A95" s="8"/>
      <c r="B95" s="8"/>
      <c r="C95" s="8"/>
      <c r="D95" s="16">
        <v>44631</v>
      </c>
      <c r="E95" s="12" t="s">
        <v>33</v>
      </c>
      <c r="F95" s="17" t="s">
        <v>15</v>
      </c>
      <c r="G95" s="20">
        <v>220</v>
      </c>
    </row>
    <row r="96" spans="1:7" ht="34.5" customHeight="1" x14ac:dyDescent="0.35">
      <c r="A96" s="8"/>
      <c r="B96" s="8"/>
      <c r="C96" s="8"/>
      <c r="D96" s="16">
        <v>44634</v>
      </c>
      <c r="E96" s="12" t="s">
        <v>180</v>
      </c>
      <c r="F96" s="19" t="s">
        <v>34</v>
      </c>
      <c r="G96" s="20">
        <v>133.4</v>
      </c>
    </row>
    <row r="97" spans="1:7" ht="22" customHeight="1" x14ac:dyDescent="0.35">
      <c r="A97" s="8"/>
      <c r="B97" s="8"/>
      <c r="C97" s="8"/>
      <c r="D97" s="19">
        <v>44622</v>
      </c>
      <c r="E97" s="12" t="s">
        <v>48</v>
      </c>
      <c r="F97" s="17" t="s">
        <v>31</v>
      </c>
      <c r="G97" s="20">
        <v>39.950000000000003</v>
      </c>
    </row>
    <row r="98" spans="1:7" ht="18.649999999999999" customHeight="1" x14ac:dyDescent="0.35">
      <c r="A98" s="8"/>
      <c r="B98" s="8"/>
      <c r="C98" s="8"/>
      <c r="D98" s="19">
        <v>44620</v>
      </c>
      <c r="E98" s="12" t="s">
        <v>22</v>
      </c>
      <c r="F98" s="17" t="s">
        <v>31</v>
      </c>
      <c r="G98" s="20">
        <v>185</v>
      </c>
    </row>
    <row r="99" spans="1:7" ht="22" customHeight="1" x14ac:dyDescent="0.35">
      <c r="A99" s="8"/>
      <c r="B99" s="8"/>
      <c r="C99" s="8"/>
      <c r="D99" s="19">
        <v>44616</v>
      </c>
      <c r="E99" s="12" t="s">
        <v>29</v>
      </c>
      <c r="F99" s="17" t="s">
        <v>15</v>
      </c>
      <c r="G99" s="55">
        <v>150</v>
      </c>
    </row>
    <row r="100" spans="1:7" ht="18.649999999999999" customHeight="1" x14ac:dyDescent="0.35">
      <c r="A100" s="8"/>
      <c r="B100" s="8"/>
      <c r="C100" s="8"/>
      <c r="D100" s="19">
        <v>44615</v>
      </c>
      <c r="E100" s="12" t="s">
        <v>22</v>
      </c>
      <c r="F100" s="17" t="s">
        <v>31</v>
      </c>
      <c r="G100" s="20">
        <v>122.1</v>
      </c>
    </row>
    <row r="101" spans="1:7" ht="18.649999999999999" customHeight="1" x14ac:dyDescent="0.35">
      <c r="A101" s="8"/>
      <c r="B101" s="8"/>
      <c r="C101" s="8"/>
      <c r="D101" s="16">
        <v>44613</v>
      </c>
      <c r="E101" s="12" t="s">
        <v>22</v>
      </c>
      <c r="F101" s="17" t="s">
        <v>31</v>
      </c>
      <c r="G101" s="20">
        <v>627</v>
      </c>
    </row>
    <row r="102" spans="1:7" ht="18.649999999999999" customHeight="1" x14ac:dyDescent="0.35">
      <c r="A102" s="8"/>
      <c r="B102" s="8"/>
      <c r="C102" s="8"/>
      <c r="D102" s="16">
        <v>44609</v>
      </c>
      <c r="E102" s="12" t="s">
        <v>35</v>
      </c>
      <c r="F102" s="17" t="s">
        <v>15</v>
      </c>
      <c r="G102" s="20">
        <v>121</v>
      </c>
    </row>
    <row r="103" spans="1:7" ht="18.649999999999999" customHeight="1" x14ac:dyDescent="0.35">
      <c r="A103" s="8"/>
      <c r="B103" s="8"/>
      <c r="C103" s="8"/>
      <c r="D103" s="19">
        <v>44608</v>
      </c>
      <c r="E103" s="12" t="s">
        <v>22</v>
      </c>
      <c r="F103" s="17" t="s">
        <v>31</v>
      </c>
      <c r="G103" s="20">
        <v>103.4</v>
      </c>
    </row>
    <row r="104" spans="1:7" ht="22.5" customHeight="1" x14ac:dyDescent="0.35">
      <c r="A104" s="8"/>
      <c r="B104" s="8"/>
      <c r="C104" s="8"/>
      <c r="D104" s="19">
        <v>44608</v>
      </c>
      <c r="E104" s="12" t="s">
        <v>29</v>
      </c>
      <c r="F104" s="17" t="s">
        <v>15</v>
      </c>
      <c r="G104" s="20">
        <v>170.01</v>
      </c>
    </row>
    <row r="105" spans="1:7" ht="31" customHeight="1" x14ac:dyDescent="0.35">
      <c r="A105" s="8"/>
      <c r="B105" s="8"/>
      <c r="C105" s="8"/>
      <c r="D105" s="16">
        <v>44600</v>
      </c>
      <c r="E105" s="12" t="s">
        <v>49</v>
      </c>
      <c r="F105" s="17" t="s">
        <v>36</v>
      </c>
      <c r="G105" s="20">
        <v>33</v>
      </c>
    </row>
    <row r="106" spans="1:7" ht="32.15" customHeight="1" x14ac:dyDescent="0.35">
      <c r="A106" s="8"/>
      <c r="B106" s="8"/>
      <c r="C106" s="8"/>
      <c r="D106" s="19">
        <v>44594</v>
      </c>
      <c r="E106" s="12" t="s">
        <v>37</v>
      </c>
      <c r="F106" s="17" t="s">
        <v>14</v>
      </c>
      <c r="G106" s="20">
        <v>548.37</v>
      </c>
    </row>
    <row r="107" spans="1:7" ht="29.15" customHeight="1" x14ac:dyDescent="0.35">
      <c r="A107" s="8"/>
      <c r="B107" s="8"/>
      <c r="C107" s="8"/>
      <c r="D107" s="19">
        <v>44593</v>
      </c>
      <c r="E107" s="12" t="s">
        <v>38</v>
      </c>
      <c r="F107" s="17" t="s">
        <v>14</v>
      </c>
      <c r="G107" s="20">
        <v>451</v>
      </c>
    </row>
    <row r="108" spans="1:7" ht="28" customHeight="1" x14ac:dyDescent="0.35">
      <c r="A108" s="8"/>
      <c r="B108" s="8"/>
      <c r="C108" s="8"/>
      <c r="D108" s="19">
        <v>44592</v>
      </c>
      <c r="E108" s="12" t="s">
        <v>37</v>
      </c>
      <c r="F108" s="17" t="s">
        <v>14</v>
      </c>
      <c r="G108" s="20">
        <v>103.4</v>
      </c>
    </row>
    <row r="109" spans="1:7" ht="18.649999999999999" customHeight="1" x14ac:dyDescent="0.35">
      <c r="A109" s="8"/>
      <c r="B109" s="8"/>
      <c r="C109" s="8"/>
      <c r="D109" s="16">
        <v>44588</v>
      </c>
      <c r="E109" s="12" t="s">
        <v>39</v>
      </c>
      <c r="F109" s="17" t="s">
        <v>14</v>
      </c>
      <c r="G109" s="20">
        <v>143.30000000000001</v>
      </c>
    </row>
    <row r="110" spans="1:7" ht="18.649999999999999" customHeight="1" x14ac:dyDescent="0.35">
      <c r="A110" s="8"/>
      <c r="B110" s="8"/>
      <c r="C110" s="8"/>
      <c r="D110" s="16">
        <v>44580</v>
      </c>
      <c r="E110" s="12" t="s">
        <v>50</v>
      </c>
      <c r="F110" s="17" t="s">
        <v>31</v>
      </c>
      <c r="G110" s="20">
        <v>228.79</v>
      </c>
    </row>
    <row r="111" spans="1:7" ht="18.649999999999999" customHeight="1" x14ac:dyDescent="0.35">
      <c r="A111" s="8"/>
      <c r="B111" s="8"/>
      <c r="C111" s="8"/>
      <c r="D111" s="16">
        <v>44578</v>
      </c>
      <c r="E111" s="12" t="s">
        <v>50</v>
      </c>
      <c r="F111" s="17" t="s">
        <v>31</v>
      </c>
      <c r="G111" s="20">
        <v>213.41</v>
      </c>
    </row>
    <row r="112" spans="1:7" ht="31.5" customHeight="1" x14ac:dyDescent="0.35">
      <c r="A112" s="8"/>
      <c r="B112" s="8"/>
      <c r="C112" s="8"/>
      <c r="D112" s="16">
        <v>44575</v>
      </c>
      <c r="E112" s="12" t="s">
        <v>40</v>
      </c>
      <c r="F112" s="17" t="s">
        <v>14</v>
      </c>
      <c r="G112" s="20">
        <v>1171.5</v>
      </c>
    </row>
    <row r="113" spans="1:7" ht="18.649999999999999" customHeight="1" x14ac:dyDescent="0.35">
      <c r="A113" s="8"/>
      <c r="B113" s="8"/>
      <c r="C113" s="8"/>
      <c r="D113" s="50">
        <v>44566</v>
      </c>
      <c r="E113" s="51" t="s">
        <v>77</v>
      </c>
      <c r="F113" s="50" t="s">
        <v>34</v>
      </c>
      <c r="G113" s="20">
        <v>1109</v>
      </c>
    </row>
    <row r="114" spans="1:7" ht="21" customHeight="1" x14ac:dyDescent="0.35">
      <c r="A114" s="8"/>
      <c r="B114" s="8"/>
      <c r="C114" s="8"/>
      <c r="D114" s="16">
        <v>44559</v>
      </c>
      <c r="E114" s="12" t="s">
        <v>46</v>
      </c>
      <c r="F114" s="17" t="s">
        <v>31</v>
      </c>
      <c r="G114" s="20">
        <v>352</v>
      </c>
    </row>
    <row r="115" spans="1:7" ht="17.5" customHeight="1" x14ac:dyDescent="0.35">
      <c r="A115" s="8"/>
      <c r="B115" s="8"/>
      <c r="C115" s="8"/>
      <c r="D115" s="16">
        <v>44552</v>
      </c>
      <c r="E115" s="12" t="s">
        <v>50</v>
      </c>
      <c r="F115" s="17" t="s">
        <v>14</v>
      </c>
      <c r="G115" s="20">
        <v>227</v>
      </c>
    </row>
    <row r="116" spans="1:7" ht="18.649999999999999" customHeight="1" x14ac:dyDescent="0.35">
      <c r="A116" s="8"/>
      <c r="B116" s="8"/>
      <c r="C116" s="8"/>
      <c r="D116" s="19">
        <v>44551</v>
      </c>
      <c r="E116" s="12" t="s">
        <v>18</v>
      </c>
      <c r="F116" s="13" t="s">
        <v>14</v>
      </c>
      <c r="G116" s="14">
        <v>244</v>
      </c>
    </row>
    <row r="117" spans="1:7" ht="36" customHeight="1" x14ac:dyDescent="0.35">
      <c r="A117" s="8"/>
      <c r="B117" s="8"/>
      <c r="C117" s="8"/>
      <c r="D117" s="19">
        <v>44550</v>
      </c>
      <c r="E117" s="12" t="s">
        <v>47</v>
      </c>
      <c r="F117" s="17" t="s">
        <v>36</v>
      </c>
      <c r="G117" s="20">
        <v>420.11</v>
      </c>
    </row>
    <row r="118" spans="1:7" ht="30" customHeight="1" x14ac:dyDescent="0.35">
      <c r="D118" s="19">
        <v>44545</v>
      </c>
      <c r="E118" s="12" t="s">
        <v>19</v>
      </c>
      <c r="F118" s="17" t="s">
        <v>14</v>
      </c>
      <c r="G118" s="20">
        <v>673.75</v>
      </c>
    </row>
    <row r="119" spans="1:7" ht="16.5" customHeight="1" x14ac:dyDescent="0.35">
      <c r="D119" s="19">
        <v>44541</v>
      </c>
      <c r="E119" s="12" t="s">
        <v>29</v>
      </c>
      <c r="F119" s="17" t="s">
        <v>15</v>
      </c>
      <c r="G119" s="20">
        <v>150</v>
      </c>
    </row>
    <row r="120" spans="1:7" ht="19.5" customHeight="1" x14ac:dyDescent="0.35">
      <c r="D120" s="19">
        <v>44529</v>
      </c>
      <c r="E120" s="12" t="s">
        <v>20</v>
      </c>
      <c r="F120" s="13" t="s">
        <v>14</v>
      </c>
      <c r="G120" s="20">
        <v>148.5</v>
      </c>
    </row>
    <row r="121" spans="1:7" ht="30.65" customHeight="1" x14ac:dyDescent="0.35">
      <c r="D121" s="19">
        <v>44524</v>
      </c>
      <c r="E121" s="12" t="s">
        <v>21</v>
      </c>
      <c r="F121" s="13" t="s">
        <v>14</v>
      </c>
      <c r="G121" s="20">
        <v>143</v>
      </c>
    </row>
    <row r="122" spans="1:7" ht="22.5" customHeight="1" x14ac:dyDescent="0.35">
      <c r="D122" s="19">
        <v>44523</v>
      </c>
      <c r="E122" s="12" t="s">
        <v>22</v>
      </c>
      <c r="F122" s="13" t="s">
        <v>14</v>
      </c>
      <c r="G122" s="20">
        <v>143</v>
      </c>
    </row>
    <row r="123" spans="1:7" ht="28.5" customHeight="1" x14ac:dyDescent="0.35">
      <c r="D123" s="19">
        <v>44517</v>
      </c>
      <c r="E123" s="42" t="s">
        <v>23</v>
      </c>
      <c r="F123" s="17" t="s">
        <v>14</v>
      </c>
      <c r="G123" s="53">
        <v>310.2</v>
      </c>
    </row>
    <row r="124" spans="1:7" ht="19.5" customHeight="1" x14ac:dyDescent="0.35">
      <c r="D124" s="19">
        <v>44504</v>
      </c>
      <c r="E124" s="42" t="s">
        <v>29</v>
      </c>
      <c r="F124" s="17" t="s">
        <v>15</v>
      </c>
      <c r="G124" s="53">
        <v>150</v>
      </c>
    </row>
    <row r="125" spans="1:7" ht="19.5" customHeight="1" x14ac:dyDescent="0.35">
      <c r="D125" s="19">
        <v>44504</v>
      </c>
      <c r="E125" s="12" t="s">
        <v>79</v>
      </c>
      <c r="F125" s="19" t="s">
        <v>14</v>
      </c>
      <c r="G125" s="20">
        <v>102.81</v>
      </c>
    </row>
    <row r="126" spans="1:7" ht="29.5" customHeight="1" x14ac:dyDescent="0.35">
      <c r="D126" s="19">
        <v>44502</v>
      </c>
      <c r="E126" s="12" t="s">
        <v>136</v>
      </c>
      <c r="F126" s="19" t="s">
        <v>34</v>
      </c>
      <c r="G126" s="20">
        <v>9</v>
      </c>
    </row>
    <row r="127" spans="1:7" ht="23.5" customHeight="1" x14ac:dyDescent="0.35">
      <c r="D127" s="9">
        <v>44497</v>
      </c>
      <c r="E127" s="10" t="s">
        <v>24</v>
      </c>
      <c r="F127" s="1" t="s">
        <v>14</v>
      </c>
      <c r="G127" s="11">
        <v>190.3</v>
      </c>
    </row>
    <row r="128" spans="1:7" ht="26.5" customHeight="1" x14ac:dyDescent="0.35">
      <c r="D128" s="9">
        <v>44496</v>
      </c>
      <c r="E128" s="23" t="s">
        <v>29</v>
      </c>
      <c r="F128" s="1" t="s">
        <v>15</v>
      </c>
      <c r="G128" s="24">
        <v>239</v>
      </c>
    </row>
    <row r="129" spans="4:7" ht="37.5" customHeight="1" x14ac:dyDescent="0.35">
      <c r="D129" s="9">
        <v>44488</v>
      </c>
      <c r="E129" s="10" t="s">
        <v>181</v>
      </c>
      <c r="F129" s="22" t="s">
        <v>14</v>
      </c>
      <c r="G129" s="24">
        <v>480.68</v>
      </c>
    </row>
    <row r="130" spans="4:7" ht="45" customHeight="1" x14ac:dyDescent="0.35">
      <c r="D130" s="9">
        <v>44488</v>
      </c>
      <c r="E130" s="21" t="s">
        <v>25</v>
      </c>
      <c r="F130" s="1" t="s">
        <v>14</v>
      </c>
      <c r="G130" s="11">
        <v>66.03</v>
      </c>
    </row>
    <row r="131" spans="4:7" ht="41.25" customHeight="1" x14ac:dyDescent="0.35">
      <c r="D131" s="9">
        <v>44488</v>
      </c>
      <c r="E131" s="21" t="s">
        <v>25</v>
      </c>
      <c r="F131" s="1" t="s">
        <v>14</v>
      </c>
      <c r="G131" s="11">
        <v>24</v>
      </c>
    </row>
    <row r="132" spans="4:7" ht="27.75" customHeight="1" x14ac:dyDescent="0.35">
      <c r="D132" s="9">
        <v>44487</v>
      </c>
      <c r="E132" s="10" t="s">
        <v>26</v>
      </c>
      <c r="F132" s="1" t="s">
        <v>14</v>
      </c>
      <c r="G132" s="11">
        <v>187</v>
      </c>
    </row>
    <row r="133" spans="4:7" ht="38.25" customHeight="1" x14ac:dyDescent="0.35">
      <c r="D133" s="9">
        <v>44483</v>
      </c>
      <c r="E133" s="10" t="s">
        <v>27</v>
      </c>
      <c r="F133" s="1" t="s">
        <v>14</v>
      </c>
      <c r="G133" s="11">
        <v>231</v>
      </c>
    </row>
    <row r="134" spans="4:7" ht="18.649999999999999" customHeight="1" x14ac:dyDescent="0.35">
      <c r="D134" s="9">
        <v>44482</v>
      </c>
      <c r="E134" s="10" t="s">
        <v>28</v>
      </c>
      <c r="F134" s="1" t="s">
        <v>14</v>
      </c>
      <c r="G134" s="11">
        <v>137.5</v>
      </c>
    </row>
    <row r="135" spans="4:7" ht="19" customHeight="1" x14ac:dyDescent="0.35">
      <c r="D135" s="2"/>
      <c r="E135" s="3"/>
      <c r="F135" s="7"/>
      <c r="G135" s="5"/>
    </row>
    <row r="136" spans="4:7" x14ac:dyDescent="0.35">
      <c r="D136" s="2"/>
      <c r="E136" s="3"/>
      <c r="G136" s="4"/>
    </row>
    <row r="137" spans="4:7" x14ac:dyDescent="0.35">
      <c r="D137" s="2"/>
      <c r="E137" s="3"/>
      <c r="G137" s="4"/>
    </row>
  </sheetData>
  <mergeCells count="2">
    <mergeCell ref="A1:G1"/>
    <mergeCell ref="A3:B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'G:\CAJAFIJA\GASTOS PROTOCOLARIOS\GASTOS PROTOCOLARIOS 2022\TRIMESTRE 3 - CUADROS\[COPIA-Gastos protocolarios y representación caja 055 3-trimestre  - copia.xlsx]catálogo'!#REF!</xm:f>
          </x14:formula1>
          <xm:sqref>F104 F99 F82 F72</xm:sqref>
        </x14:dataValidation>
        <x14:dataValidation type="list" allowBlank="1" showInputMessage="1" showErrorMessage="1">
          <x14:formula1>
            <xm:f>'C:\Users\cmadrid\Desktop\Gastos3Trimestre\[Gastos protocolarios PRESIDENTA y GABINETE PRESIDENCIA 3-trimestre 2022.xlsx]catálogo'!#REF!</xm:f>
          </x14:formula1>
          <xm:sqref>F68 F66 F57:F63</xm:sqref>
        </x14:dataValidation>
        <x14:dataValidation type="list" allowBlank="1" showInputMessage="1" showErrorMessage="1">
          <x14:formula1>
            <xm:f>'C:\Users\cmadrid\Desktop\GASTOS PROTOCOLARIOS\GASTOS 2023\Gastos 2º trimestre\[Gastos protocolarios y representación PRESIDENTA Y GABINETE PRESIDENTA 2-trimestre 2023.xlsx]catálogo'!#REF!</xm:f>
          </x14:formula1>
          <xm:sqref>F9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5"/>
  <sheetViews>
    <sheetView zoomScale="80" zoomScaleNormal="80" workbookViewId="0">
      <selection sqref="A1:H1"/>
    </sheetView>
  </sheetViews>
  <sheetFormatPr baseColWidth="10" defaultColWidth="11.453125" defaultRowHeight="14.5" x14ac:dyDescent="0.35"/>
  <cols>
    <col min="1" max="1" width="20.7265625" customWidth="1"/>
    <col min="2" max="2" width="37" customWidth="1"/>
    <col min="3" max="3" width="14.1796875" customWidth="1"/>
    <col min="4" max="4" width="34.81640625" customWidth="1"/>
    <col min="5" max="5" width="100.1796875" customWidth="1"/>
    <col min="6" max="6" width="17.81640625" style="6" customWidth="1"/>
    <col min="7" max="7" width="17.7265625" style="6" customWidth="1"/>
    <col min="8" max="8" width="18.453125" style="6" customWidth="1"/>
    <col min="9" max="9" width="72" customWidth="1"/>
  </cols>
  <sheetData>
    <row r="1" spans="1:31" ht="18.5" x14ac:dyDescent="0.35">
      <c r="A1" s="99" t="s">
        <v>8</v>
      </c>
      <c r="B1" s="100"/>
      <c r="C1" s="103"/>
      <c r="D1" s="103"/>
      <c r="E1" s="103"/>
      <c r="F1" s="103"/>
      <c r="G1" s="103"/>
      <c r="H1" s="103"/>
    </row>
    <row r="2" spans="1:31" ht="18.5" x14ac:dyDescent="0.35">
      <c r="A2" s="72" t="s">
        <v>1</v>
      </c>
      <c r="B2" s="72" t="s">
        <v>2</v>
      </c>
      <c r="C2" s="47" t="s">
        <v>4</v>
      </c>
      <c r="D2" s="47" t="s">
        <v>9</v>
      </c>
      <c r="E2" s="47" t="s">
        <v>10</v>
      </c>
      <c r="F2" s="56" t="s">
        <v>11</v>
      </c>
      <c r="G2" s="56" t="s">
        <v>12</v>
      </c>
      <c r="H2" s="56" t="s">
        <v>13</v>
      </c>
    </row>
    <row r="3" spans="1:31" s="15" customFormat="1" ht="19.5" customHeight="1" x14ac:dyDescent="0.35">
      <c r="A3" s="104" t="s">
        <v>186</v>
      </c>
      <c r="B3" s="105"/>
      <c r="G3" s="57"/>
      <c r="H3" s="57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s="15" customFormat="1" ht="19.5" customHeight="1" x14ac:dyDescent="0.35">
      <c r="A4" s="84" t="s">
        <v>41</v>
      </c>
      <c r="B4" s="17" t="s">
        <v>17</v>
      </c>
      <c r="C4" s="16">
        <v>45106</v>
      </c>
      <c r="D4" s="17" t="s">
        <v>182</v>
      </c>
      <c r="E4" s="17" t="s">
        <v>183</v>
      </c>
      <c r="F4" s="20">
        <v>145.19999999999999</v>
      </c>
      <c r="G4" s="57"/>
      <c r="H4" s="57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s="15" customFormat="1" ht="19.5" customHeight="1" x14ac:dyDescent="0.35">
      <c r="A5" s="84" t="s">
        <v>41</v>
      </c>
      <c r="B5" s="17" t="s">
        <v>17</v>
      </c>
      <c r="C5" s="16">
        <v>45066</v>
      </c>
      <c r="D5" s="17" t="s">
        <v>166</v>
      </c>
      <c r="E5" s="17" t="s">
        <v>167</v>
      </c>
      <c r="F5" s="57">
        <f>'[1]Gastos de viaje'!F3</f>
        <v>152.75</v>
      </c>
      <c r="G5" s="57"/>
      <c r="H5" s="57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s="15" customFormat="1" ht="19.5" customHeight="1" x14ac:dyDescent="0.35">
      <c r="A6" s="84" t="s">
        <v>41</v>
      </c>
      <c r="B6" s="17" t="s">
        <v>17</v>
      </c>
      <c r="C6" s="16">
        <v>45047</v>
      </c>
      <c r="D6" s="17" t="s">
        <v>57</v>
      </c>
      <c r="E6" s="17" t="s">
        <v>168</v>
      </c>
      <c r="F6" s="57">
        <f>'[1]Gastos de viaje'!F4</f>
        <v>145.19999999999999</v>
      </c>
      <c r="G6" s="57"/>
      <c r="H6" s="57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s="15" customFormat="1" ht="19.5" customHeight="1" x14ac:dyDescent="0.35">
      <c r="A7" s="84" t="s">
        <v>41</v>
      </c>
      <c r="B7" s="17" t="s">
        <v>17</v>
      </c>
      <c r="C7" s="16">
        <v>45020</v>
      </c>
      <c r="D7" s="17" t="s">
        <v>57</v>
      </c>
      <c r="E7" s="17" t="s">
        <v>168</v>
      </c>
      <c r="F7" s="57">
        <f>'[1]Gastos de viaje'!F5</f>
        <v>145.19999999999999</v>
      </c>
      <c r="G7" s="57"/>
      <c r="H7" s="57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s="15" customFormat="1" ht="19.5" customHeight="1" x14ac:dyDescent="0.35">
      <c r="A8" s="84" t="s">
        <v>41</v>
      </c>
      <c r="B8" s="17" t="s">
        <v>17</v>
      </c>
      <c r="C8" s="16">
        <v>45015</v>
      </c>
      <c r="D8" s="17" t="s">
        <v>57</v>
      </c>
      <c r="E8" s="17" t="s">
        <v>169</v>
      </c>
      <c r="F8" s="57">
        <f>'[1]Gastos de viaje'!F6</f>
        <v>145.19999999999999</v>
      </c>
      <c r="G8" s="57"/>
      <c r="H8" s="57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s="15" customFormat="1" ht="32.5" customHeight="1" x14ac:dyDescent="0.35">
      <c r="A9" s="84" t="s">
        <v>41</v>
      </c>
      <c r="B9" s="17" t="s">
        <v>17</v>
      </c>
      <c r="C9" s="16">
        <v>45003</v>
      </c>
      <c r="D9" s="17" t="s">
        <v>158</v>
      </c>
      <c r="E9" s="12" t="s">
        <v>170</v>
      </c>
      <c r="F9" s="57">
        <f>'[1]Gastos de viaje'!F7</f>
        <v>145.19999999999999</v>
      </c>
      <c r="G9" s="57"/>
      <c r="H9" s="57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s="15" customFormat="1" ht="39.65" customHeight="1" x14ac:dyDescent="0.35">
      <c r="A10" s="84" t="s">
        <v>41</v>
      </c>
      <c r="B10" s="17" t="s">
        <v>17</v>
      </c>
      <c r="C10" s="16">
        <v>45002</v>
      </c>
      <c r="D10" s="17" t="s">
        <v>158</v>
      </c>
      <c r="E10" s="12" t="s">
        <v>171</v>
      </c>
      <c r="F10" s="57">
        <f>'[1]Gastos de viaje'!F8</f>
        <v>145.19999999999999</v>
      </c>
      <c r="G10" s="57"/>
      <c r="H10" s="57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s="15" customFormat="1" ht="26.5" customHeight="1" x14ac:dyDescent="0.35">
      <c r="A11" s="84" t="s">
        <v>41</v>
      </c>
      <c r="B11" s="17" t="s">
        <v>17</v>
      </c>
      <c r="C11" s="29" t="s">
        <v>157</v>
      </c>
      <c r="D11" s="46" t="s">
        <v>158</v>
      </c>
      <c r="E11" s="12" t="s">
        <v>159</v>
      </c>
      <c r="F11" s="20">
        <v>1001.86</v>
      </c>
      <c r="G11" s="20">
        <v>140</v>
      </c>
      <c r="H11" s="20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s="15" customFormat="1" ht="35.25" customHeight="1" x14ac:dyDescent="0.35">
      <c r="A12" s="79" t="s">
        <v>41</v>
      </c>
      <c r="B12" s="85" t="s">
        <v>17</v>
      </c>
      <c r="C12" s="86" t="s">
        <v>157</v>
      </c>
      <c r="D12" s="79" t="s">
        <v>158</v>
      </c>
      <c r="E12" s="85" t="s">
        <v>160</v>
      </c>
      <c r="F12" s="80">
        <v>653.63</v>
      </c>
      <c r="G12" s="80"/>
      <c r="H12" s="80"/>
      <c r="I12" s="4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s="15" customFormat="1" ht="35.25" customHeight="1" x14ac:dyDescent="0.35">
      <c r="A13" s="79" t="s">
        <v>41</v>
      </c>
      <c r="B13" s="85" t="s">
        <v>17</v>
      </c>
      <c r="C13" s="16">
        <v>44984</v>
      </c>
      <c r="D13" s="17" t="s">
        <v>115</v>
      </c>
      <c r="E13" s="12" t="s">
        <v>172</v>
      </c>
      <c r="F13" s="80">
        <f>'[1]Gastos de viaje'!F9</f>
        <v>145.19999999999999</v>
      </c>
      <c r="G13" s="80"/>
      <c r="H13" s="80"/>
      <c r="I13" s="4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s="15" customFormat="1" ht="35.25" customHeight="1" x14ac:dyDescent="0.35">
      <c r="A14" s="79" t="s">
        <v>41</v>
      </c>
      <c r="B14" s="85" t="s">
        <v>17</v>
      </c>
      <c r="C14" s="16">
        <v>44984</v>
      </c>
      <c r="D14" s="17" t="s">
        <v>115</v>
      </c>
      <c r="E14" s="12" t="s">
        <v>173</v>
      </c>
      <c r="F14" s="80">
        <f>'[1]Gastos de viaje'!F10</f>
        <v>145.19999999999999</v>
      </c>
      <c r="G14" s="80"/>
      <c r="H14" s="80"/>
      <c r="I14" s="4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s="15" customFormat="1" ht="27.65" customHeight="1" x14ac:dyDescent="0.35">
      <c r="A15" s="93" t="s">
        <v>41</v>
      </c>
      <c r="B15" s="94" t="s">
        <v>17</v>
      </c>
      <c r="C15" s="95" t="s">
        <v>163</v>
      </c>
      <c r="D15" s="87" t="s">
        <v>115</v>
      </c>
      <c r="E15" s="94" t="s">
        <v>119</v>
      </c>
      <c r="F15" s="96">
        <v>378.29</v>
      </c>
      <c r="G15" s="80"/>
      <c r="H15" s="80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s="92" customFormat="1" ht="27.65" customHeight="1" x14ac:dyDescent="0.35">
      <c r="A16" s="79" t="s">
        <v>41</v>
      </c>
      <c r="B16" s="85" t="s">
        <v>124</v>
      </c>
      <c r="C16" s="76">
        <v>44979</v>
      </c>
      <c r="D16" s="79" t="s">
        <v>155</v>
      </c>
      <c r="E16" s="85" t="s">
        <v>184</v>
      </c>
      <c r="F16" s="80">
        <v>603.99</v>
      </c>
      <c r="G16" s="80"/>
      <c r="H16" s="80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</row>
    <row r="17" spans="1:31" s="15" customFormat="1" ht="27.65" customHeight="1" x14ac:dyDescent="0.35">
      <c r="A17" s="79" t="s">
        <v>41</v>
      </c>
      <c r="B17" s="85" t="s">
        <v>17</v>
      </c>
      <c r="C17" s="76">
        <v>44979</v>
      </c>
      <c r="D17" s="79" t="s">
        <v>155</v>
      </c>
      <c r="E17" s="12" t="s">
        <v>174</v>
      </c>
      <c r="F17" s="80">
        <f>'[1]Gastos de viaje'!$F$11</f>
        <v>145.19999999999999</v>
      </c>
      <c r="G17" s="80"/>
      <c r="H17" s="8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s="15" customFormat="1" ht="32.25" customHeight="1" x14ac:dyDescent="0.35">
      <c r="A18" s="79" t="s">
        <v>41</v>
      </c>
      <c r="B18" s="85" t="s">
        <v>17</v>
      </c>
      <c r="C18" s="86" t="s">
        <v>154</v>
      </c>
      <c r="D18" s="79" t="s">
        <v>155</v>
      </c>
      <c r="E18" s="79" t="s">
        <v>156</v>
      </c>
      <c r="F18" s="80"/>
      <c r="G18" s="80"/>
      <c r="H18" s="80">
        <v>161.31</v>
      </c>
      <c r="I18" s="4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s="15" customFormat="1" ht="32.25" customHeight="1" x14ac:dyDescent="0.35">
      <c r="A19" s="79" t="s">
        <v>41</v>
      </c>
      <c r="B19" s="85" t="s">
        <v>17</v>
      </c>
      <c r="C19" s="86" t="s">
        <v>147</v>
      </c>
      <c r="D19" s="79" t="s">
        <v>148</v>
      </c>
      <c r="E19" s="12" t="s">
        <v>175</v>
      </c>
      <c r="F19" s="80">
        <f>'[1]Gastos de viaje'!$F$12</f>
        <v>145.19999999999999</v>
      </c>
      <c r="G19" s="80"/>
      <c r="H19" s="80"/>
      <c r="I19" s="4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s="15" customFormat="1" ht="29" x14ac:dyDescent="0.35">
      <c r="A20" s="79" t="s">
        <v>41</v>
      </c>
      <c r="B20" s="79" t="s">
        <v>17</v>
      </c>
      <c r="C20" s="86" t="s">
        <v>147</v>
      </c>
      <c r="D20" s="79" t="s">
        <v>148</v>
      </c>
      <c r="E20" s="85" t="s">
        <v>149</v>
      </c>
      <c r="F20" s="88">
        <v>76.38</v>
      </c>
      <c r="G20" s="88"/>
      <c r="H20" s="75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s="15" customFormat="1" ht="30.75" customHeight="1" x14ac:dyDescent="0.35">
      <c r="A21" s="79" t="s">
        <v>41</v>
      </c>
      <c r="B21" s="79" t="s">
        <v>17</v>
      </c>
      <c r="C21" s="86" t="s">
        <v>152</v>
      </c>
      <c r="D21" s="79" t="s">
        <v>105</v>
      </c>
      <c r="E21" s="85" t="s">
        <v>153</v>
      </c>
      <c r="F21" s="88">
        <v>497.58</v>
      </c>
      <c r="G21" s="88">
        <v>698.8</v>
      </c>
      <c r="H21" s="88">
        <v>145.41999999999999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s="15" customFormat="1" ht="30.75" customHeight="1" x14ac:dyDescent="0.35">
      <c r="A22" s="79" t="s">
        <v>41</v>
      </c>
      <c r="B22" s="85" t="s">
        <v>17</v>
      </c>
      <c r="C22" s="16">
        <v>44953</v>
      </c>
      <c r="D22" s="79" t="s">
        <v>105</v>
      </c>
      <c r="E22" s="12" t="s">
        <v>176</v>
      </c>
      <c r="F22" s="88">
        <f>'[1]Gastos de viaje'!F14</f>
        <v>145.19999999999999</v>
      </c>
      <c r="G22" s="88"/>
      <c r="H22" s="88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s="15" customFormat="1" ht="30.75" customHeight="1" x14ac:dyDescent="0.35">
      <c r="A23" s="79" t="s">
        <v>41</v>
      </c>
      <c r="B23" s="85" t="s">
        <v>17</v>
      </c>
      <c r="C23" s="16">
        <v>44951</v>
      </c>
      <c r="D23" s="79" t="s">
        <v>105</v>
      </c>
      <c r="E23" s="12" t="s">
        <v>177</v>
      </c>
      <c r="F23" s="88">
        <f>'[1]Gastos de viaje'!F15</f>
        <v>145.19999999999999</v>
      </c>
      <c r="G23" s="88"/>
      <c r="H23" s="88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s="15" customFormat="1" ht="18" customHeight="1" x14ac:dyDescent="0.35">
      <c r="A24" s="84" t="s">
        <v>41</v>
      </c>
      <c r="B24" s="17" t="s">
        <v>17</v>
      </c>
      <c r="C24" s="49">
        <v>44924</v>
      </c>
      <c r="D24" s="17" t="s">
        <v>150</v>
      </c>
      <c r="E24" s="17" t="s">
        <v>151</v>
      </c>
      <c r="F24" s="53">
        <v>145.19999999999999</v>
      </c>
      <c r="G24" s="53"/>
      <c r="H24" s="57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s="92" customFormat="1" ht="18" customHeight="1" x14ac:dyDescent="0.35">
      <c r="A25" s="84" t="s">
        <v>41</v>
      </c>
      <c r="B25" s="73" t="s">
        <v>17</v>
      </c>
      <c r="C25" s="49">
        <v>44900</v>
      </c>
      <c r="D25" s="17" t="s">
        <v>155</v>
      </c>
      <c r="E25" s="17" t="s">
        <v>187</v>
      </c>
      <c r="F25" s="53">
        <v>145.19999999999999</v>
      </c>
      <c r="G25" s="53"/>
      <c r="H25" s="57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s="92" customFormat="1" ht="18" customHeight="1" x14ac:dyDescent="0.35">
      <c r="A26" s="84" t="s">
        <v>41</v>
      </c>
      <c r="B26" s="73" t="s">
        <v>17</v>
      </c>
      <c r="C26" s="49">
        <v>44897</v>
      </c>
      <c r="D26" s="17" t="s">
        <v>155</v>
      </c>
      <c r="E26" s="17" t="s">
        <v>188</v>
      </c>
      <c r="F26" s="53">
        <v>145.19999999999999</v>
      </c>
      <c r="G26" s="53"/>
      <c r="H26" s="57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s="15" customFormat="1" ht="18.5" x14ac:dyDescent="0.35">
      <c r="A27" s="39" t="s">
        <v>41</v>
      </c>
      <c r="B27" s="73" t="s">
        <v>17</v>
      </c>
      <c r="C27" s="49" t="s">
        <v>118</v>
      </c>
      <c r="D27" s="17" t="s">
        <v>61</v>
      </c>
      <c r="E27" s="13" t="s">
        <v>119</v>
      </c>
      <c r="F27" s="53">
        <v>864.63</v>
      </c>
      <c r="G27" s="53">
        <v>113</v>
      </c>
      <c r="H27" s="58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s="15" customFormat="1" ht="29" x14ac:dyDescent="0.35">
      <c r="A28" s="17" t="s">
        <v>41</v>
      </c>
      <c r="B28" s="73" t="s">
        <v>17</v>
      </c>
      <c r="C28" s="49" t="s">
        <v>118</v>
      </c>
      <c r="D28" s="17" t="s">
        <v>61</v>
      </c>
      <c r="E28" s="12" t="s">
        <v>145</v>
      </c>
      <c r="F28" s="53">
        <v>78.42</v>
      </c>
      <c r="G28" s="53"/>
      <c r="H28" s="58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s="15" customFormat="1" ht="29" x14ac:dyDescent="0.35">
      <c r="A29" s="17" t="s">
        <v>41</v>
      </c>
      <c r="B29" s="73" t="s">
        <v>17</v>
      </c>
      <c r="C29" s="49" t="s">
        <v>118</v>
      </c>
      <c r="D29" s="17" t="s">
        <v>61</v>
      </c>
      <c r="E29" s="12" t="s">
        <v>146</v>
      </c>
      <c r="F29" s="53">
        <v>78.42</v>
      </c>
      <c r="G29" s="53"/>
      <c r="H29" s="58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s="15" customFormat="1" ht="18.5" x14ac:dyDescent="0.35">
      <c r="A30" s="39" t="s">
        <v>41</v>
      </c>
      <c r="B30" s="73" t="s">
        <v>17</v>
      </c>
      <c r="C30" s="49" t="s">
        <v>118</v>
      </c>
      <c r="D30" s="13" t="s">
        <v>61</v>
      </c>
      <c r="E30" s="13" t="s">
        <v>120</v>
      </c>
      <c r="F30" s="53">
        <v>290.39999999999998</v>
      </c>
      <c r="G30" s="53"/>
      <c r="H30" s="58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s="15" customFormat="1" ht="18.5" x14ac:dyDescent="0.35">
      <c r="A31" s="39" t="s">
        <v>41</v>
      </c>
      <c r="B31" s="73" t="s">
        <v>17</v>
      </c>
      <c r="C31" s="49">
        <v>44850</v>
      </c>
      <c r="D31" s="13" t="s">
        <v>128</v>
      </c>
      <c r="E31" s="13" t="s">
        <v>104</v>
      </c>
      <c r="F31" s="57">
        <v>76.38</v>
      </c>
      <c r="G31" s="57"/>
      <c r="H31" s="58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s="15" customFormat="1" ht="18.5" x14ac:dyDescent="0.35">
      <c r="A32" s="39" t="s">
        <v>41</v>
      </c>
      <c r="B32" s="73" t="s">
        <v>17</v>
      </c>
      <c r="C32" s="49">
        <v>44847</v>
      </c>
      <c r="D32" s="13" t="s">
        <v>129</v>
      </c>
      <c r="E32" s="13" t="s">
        <v>104</v>
      </c>
      <c r="F32" s="57">
        <v>76.38</v>
      </c>
      <c r="G32" s="57"/>
      <c r="H32" s="58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s="15" customFormat="1" ht="18.5" x14ac:dyDescent="0.35">
      <c r="A33" s="39" t="s">
        <v>41</v>
      </c>
      <c r="B33" s="73" t="s">
        <v>17</v>
      </c>
      <c r="C33" s="49">
        <v>44837</v>
      </c>
      <c r="D33" s="13" t="s">
        <v>130</v>
      </c>
      <c r="E33" s="13" t="s">
        <v>106</v>
      </c>
      <c r="F33" s="57">
        <v>145.19999999999999</v>
      </c>
      <c r="G33" s="57"/>
      <c r="H33" s="5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s="15" customFormat="1" ht="18.5" x14ac:dyDescent="0.35">
      <c r="A34" s="39" t="s">
        <v>41</v>
      </c>
      <c r="B34" s="73" t="s">
        <v>17</v>
      </c>
      <c r="C34" s="49">
        <v>44836</v>
      </c>
      <c r="D34" s="13" t="s">
        <v>131</v>
      </c>
      <c r="E34" s="13" t="s">
        <v>120</v>
      </c>
      <c r="F34" s="57">
        <v>145.19999999999999</v>
      </c>
      <c r="G34" s="57"/>
      <c r="H34" s="58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s="15" customFormat="1" ht="18.5" x14ac:dyDescent="0.35">
      <c r="A35" s="39" t="s">
        <v>41</v>
      </c>
      <c r="B35" s="73" t="s">
        <v>17</v>
      </c>
      <c r="C35" s="49" t="s">
        <v>114</v>
      </c>
      <c r="D35" s="74" t="s">
        <v>115</v>
      </c>
      <c r="E35" s="74" t="s">
        <v>121</v>
      </c>
      <c r="F35" s="75">
        <v>381.38</v>
      </c>
      <c r="G35" s="57"/>
      <c r="H35" s="58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s="15" customFormat="1" ht="18.5" x14ac:dyDescent="0.35">
      <c r="A36" s="39" t="s">
        <v>41</v>
      </c>
      <c r="B36" s="73" t="s">
        <v>17</v>
      </c>
      <c r="C36" s="49" t="s">
        <v>114</v>
      </c>
      <c r="D36" s="79" t="s">
        <v>115</v>
      </c>
      <c r="E36" s="79" t="s">
        <v>144</v>
      </c>
      <c r="F36" s="80">
        <v>318.95999999999998</v>
      </c>
      <c r="G36" s="57"/>
      <c r="H36" s="58"/>
      <c r="I36" s="89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s="15" customFormat="1" ht="18.5" x14ac:dyDescent="0.35">
      <c r="A37" s="17" t="s">
        <v>41</v>
      </c>
      <c r="B37" s="73" t="s">
        <v>17</v>
      </c>
      <c r="C37" s="49" t="s">
        <v>141</v>
      </c>
      <c r="D37" s="79" t="s">
        <v>142</v>
      </c>
      <c r="E37" s="79" t="s">
        <v>143</v>
      </c>
      <c r="F37" s="80">
        <v>78.42</v>
      </c>
      <c r="G37" s="57"/>
      <c r="H37" s="58"/>
      <c r="I37" s="89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s="15" customFormat="1" ht="18.5" x14ac:dyDescent="0.35">
      <c r="A38" s="39" t="s">
        <v>41</v>
      </c>
      <c r="B38" s="73" t="s">
        <v>17</v>
      </c>
      <c r="C38" s="76" t="s">
        <v>116</v>
      </c>
      <c r="D38" s="74" t="s">
        <v>117</v>
      </c>
      <c r="E38" s="74" t="s">
        <v>122</v>
      </c>
      <c r="F38" s="75">
        <v>47.35</v>
      </c>
      <c r="G38" s="57"/>
      <c r="H38" s="58"/>
      <c r="I38" s="89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s="15" customFormat="1" ht="18.5" x14ac:dyDescent="0.35">
      <c r="A39" s="77" t="s">
        <v>41</v>
      </c>
      <c r="B39" s="78" t="s">
        <v>17</v>
      </c>
      <c r="C39" s="76" t="s">
        <v>125</v>
      </c>
      <c r="D39" s="79" t="s">
        <v>126</v>
      </c>
      <c r="E39" s="79" t="s">
        <v>127</v>
      </c>
      <c r="F39" s="80">
        <v>885.57</v>
      </c>
      <c r="G39" s="57"/>
      <c r="H39" s="58"/>
      <c r="I39" s="89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s="15" customFormat="1" ht="29" x14ac:dyDescent="0.35">
      <c r="A40" s="77" t="s">
        <v>41</v>
      </c>
      <c r="B40" s="78" t="s">
        <v>124</v>
      </c>
      <c r="C40" s="76" t="s">
        <v>125</v>
      </c>
      <c r="D40" s="79" t="s">
        <v>126</v>
      </c>
      <c r="E40" s="79" t="s">
        <v>137</v>
      </c>
      <c r="F40" s="80">
        <v>1020</v>
      </c>
      <c r="G40" s="57"/>
      <c r="H40" s="58"/>
      <c r="I40" s="89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s="15" customFormat="1" ht="29" x14ac:dyDescent="0.35">
      <c r="A41" s="77" t="s">
        <v>41</v>
      </c>
      <c r="B41" s="78" t="s">
        <v>17</v>
      </c>
      <c r="C41" s="76" t="s">
        <v>125</v>
      </c>
      <c r="D41" s="79" t="s">
        <v>139</v>
      </c>
      <c r="E41" s="85" t="s">
        <v>140</v>
      </c>
      <c r="F41" s="80">
        <v>78.42</v>
      </c>
      <c r="G41" s="57"/>
      <c r="H41" s="58"/>
      <c r="I41" s="89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s="15" customFormat="1" ht="17.149999999999999" customHeight="1" x14ac:dyDescent="0.35">
      <c r="A42" s="39" t="s">
        <v>41</v>
      </c>
      <c r="B42" s="73" t="s">
        <v>17</v>
      </c>
      <c r="C42" s="49">
        <v>44787</v>
      </c>
      <c r="D42" s="13" t="s">
        <v>109</v>
      </c>
      <c r="E42" s="13" t="s">
        <v>106</v>
      </c>
      <c r="F42" s="57">
        <v>145.19999999999999</v>
      </c>
      <c r="G42" s="57"/>
      <c r="H42" s="57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s="15" customFormat="1" x14ac:dyDescent="0.35">
      <c r="A43" s="39" t="s">
        <v>41</v>
      </c>
      <c r="B43" s="73" t="s">
        <v>17</v>
      </c>
      <c r="C43" s="49" t="s">
        <v>110</v>
      </c>
      <c r="D43" s="13" t="s">
        <v>111</v>
      </c>
      <c r="E43" s="13" t="s">
        <v>112</v>
      </c>
      <c r="F43" s="57">
        <f>104.1+96.05+42.95</f>
        <v>243.09999999999997</v>
      </c>
      <c r="G43" s="57">
        <v>107</v>
      </c>
      <c r="H43" s="57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s="71" customFormat="1" ht="18.5" x14ac:dyDescent="0.35">
      <c r="A44" s="17" t="s">
        <v>41</v>
      </c>
      <c r="B44" s="17" t="s">
        <v>17</v>
      </c>
      <c r="C44" s="49" t="s">
        <v>96</v>
      </c>
      <c r="D44" s="17" t="s">
        <v>97</v>
      </c>
      <c r="E44" s="77" t="s">
        <v>94</v>
      </c>
      <c r="F44" s="20">
        <f>95.38+337.61+367.46</f>
        <v>800.45</v>
      </c>
      <c r="G44" s="20">
        <f>666.6+4</f>
        <v>670.6</v>
      </c>
      <c r="H44" s="81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s="15" customFormat="1" x14ac:dyDescent="0.35">
      <c r="A45" s="39" t="s">
        <v>41</v>
      </c>
      <c r="B45" s="73" t="s">
        <v>17</v>
      </c>
      <c r="C45" s="49">
        <v>44759</v>
      </c>
      <c r="D45" s="13" t="s">
        <v>113</v>
      </c>
      <c r="E45" s="13" t="s">
        <v>106</v>
      </c>
      <c r="F45" s="57">
        <v>145.19999999999999</v>
      </c>
      <c r="G45" s="57"/>
      <c r="H45" s="57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s="15" customFormat="1" ht="18.5" x14ac:dyDescent="0.35">
      <c r="A46" s="39" t="s">
        <v>41</v>
      </c>
      <c r="B46" s="17" t="s">
        <v>17</v>
      </c>
      <c r="C46" s="49">
        <v>44755</v>
      </c>
      <c r="D46" s="17" t="s">
        <v>105</v>
      </c>
      <c r="E46" s="13" t="s">
        <v>106</v>
      </c>
      <c r="F46" s="57">
        <v>145.19999999999999</v>
      </c>
      <c r="G46" s="20"/>
      <c r="H46" s="58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s="15" customFormat="1" ht="18.5" x14ac:dyDescent="0.35">
      <c r="A47" s="39" t="s">
        <v>41</v>
      </c>
      <c r="B47" s="17" t="s">
        <v>17</v>
      </c>
      <c r="C47" s="49">
        <v>44752</v>
      </c>
      <c r="D47" s="17" t="s">
        <v>107</v>
      </c>
      <c r="E47" s="13" t="s">
        <v>106</v>
      </c>
      <c r="F47" s="57">
        <v>145.19999999999999</v>
      </c>
      <c r="G47" s="20"/>
      <c r="H47" s="58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s="15" customFormat="1" ht="18.5" x14ac:dyDescent="0.35">
      <c r="A48" s="39" t="s">
        <v>41</v>
      </c>
      <c r="B48" s="17" t="s">
        <v>17</v>
      </c>
      <c r="C48" s="49">
        <v>44749</v>
      </c>
      <c r="D48" s="17" t="s">
        <v>108</v>
      </c>
      <c r="E48" s="13" t="s">
        <v>106</v>
      </c>
      <c r="F48" s="57">
        <v>145.19999999999999</v>
      </c>
      <c r="G48" s="20"/>
      <c r="H48" s="58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s="15" customFormat="1" ht="18.5" x14ac:dyDescent="0.35">
      <c r="A49" s="39" t="s">
        <v>41</v>
      </c>
      <c r="B49" s="17" t="s">
        <v>17</v>
      </c>
      <c r="C49" s="49" t="s">
        <v>92</v>
      </c>
      <c r="D49" s="17" t="s">
        <v>93</v>
      </c>
      <c r="E49" s="17" t="s">
        <v>94</v>
      </c>
      <c r="F49" s="20">
        <v>6142.45</v>
      </c>
      <c r="G49" s="58"/>
      <c r="H49" s="58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s="15" customFormat="1" ht="18.5" x14ac:dyDescent="0.35">
      <c r="A50" s="17" t="s">
        <v>41</v>
      </c>
      <c r="B50" s="17" t="s">
        <v>17</v>
      </c>
      <c r="C50" s="49" t="s">
        <v>92</v>
      </c>
      <c r="D50" s="17" t="s">
        <v>93</v>
      </c>
      <c r="E50" s="17" t="s">
        <v>95</v>
      </c>
      <c r="F50" s="20">
        <v>65</v>
      </c>
      <c r="G50" s="59"/>
      <c r="H50" s="58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s="92" customFormat="1" ht="18.5" x14ac:dyDescent="0.35">
      <c r="A51" s="17" t="s">
        <v>41</v>
      </c>
      <c r="B51" s="26" t="s">
        <v>17</v>
      </c>
      <c r="C51" s="49" t="s">
        <v>92</v>
      </c>
      <c r="D51" s="17" t="s">
        <v>93</v>
      </c>
      <c r="E51" s="17" t="s">
        <v>189</v>
      </c>
      <c r="F51" s="20">
        <v>290.39999999999998</v>
      </c>
      <c r="G51" s="59"/>
      <c r="H51" s="58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</row>
    <row r="52" spans="1:31" s="15" customFormat="1" ht="18.5" x14ac:dyDescent="0.35">
      <c r="A52" s="17" t="s">
        <v>41</v>
      </c>
      <c r="B52" s="26" t="s">
        <v>17</v>
      </c>
      <c r="C52" s="49">
        <v>44722</v>
      </c>
      <c r="D52" s="39" t="s">
        <v>63</v>
      </c>
      <c r="E52" s="39" t="s">
        <v>64</v>
      </c>
      <c r="F52" s="60">
        <v>184.8</v>
      </c>
      <c r="G52" s="59"/>
      <c r="H52" s="58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s="15" customFormat="1" ht="18.5" x14ac:dyDescent="0.35">
      <c r="A53" s="17" t="s">
        <v>41</v>
      </c>
      <c r="B53" s="17" t="s">
        <v>17</v>
      </c>
      <c r="C53" s="49">
        <v>44712</v>
      </c>
      <c r="D53" s="17" t="s">
        <v>91</v>
      </c>
      <c r="E53" s="12" t="s">
        <v>102</v>
      </c>
      <c r="F53" s="20">
        <v>145.19999999999999</v>
      </c>
      <c r="G53" s="58"/>
      <c r="H53" s="58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s="15" customFormat="1" x14ac:dyDescent="0.35">
      <c r="A54" s="17" t="s">
        <v>41</v>
      </c>
      <c r="B54" s="26" t="s">
        <v>17</v>
      </c>
      <c r="C54" s="29" t="s">
        <v>82</v>
      </c>
      <c r="D54" s="17" t="s">
        <v>72</v>
      </c>
      <c r="E54" s="18" t="s">
        <v>76</v>
      </c>
      <c r="F54" s="20">
        <v>599.16999999999996</v>
      </c>
      <c r="G54" s="61"/>
      <c r="H54" s="20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s="92" customFormat="1" x14ac:dyDescent="0.35">
      <c r="A55" s="26" t="s">
        <v>41</v>
      </c>
      <c r="B55" s="26" t="s">
        <v>17</v>
      </c>
      <c r="C55" s="97">
        <v>44708</v>
      </c>
      <c r="D55" s="26" t="s">
        <v>72</v>
      </c>
      <c r="E55" s="106" t="s">
        <v>190</v>
      </c>
      <c r="F55" s="68">
        <v>145.19999999999999</v>
      </c>
      <c r="G55" s="61"/>
      <c r="H55" s="68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</row>
    <row r="56" spans="1:31" s="15" customFormat="1" ht="18.5" x14ac:dyDescent="0.35">
      <c r="A56" s="26" t="s">
        <v>41</v>
      </c>
      <c r="B56" s="26" t="s">
        <v>17</v>
      </c>
      <c r="C56" s="97" t="s">
        <v>83</v>
      </c>
      <c r="D56" s="37" t="s">
        <v>61</v>
      </c>
      <c r="E56" s="38" t="s">
        <v>62</v>
      </c>
      <c r="F56" s="62">
        <v>864.63</v>
      </c>
      <c r="G56" s="60">
        <v>299.7</v>
      </c>
      <c r="H56" s="64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s="92" customFormat="1" ht="29" x14ac:dyDescent="0.35">
      <c r="A57" s="37" t="s">
        <v>41</v>
      </c>
      <c r="B57" s="26" t="s">
        <v>17</v>
      </c>
      <c r="C57" s="97" t="s">
        <v>83</v>
      </c>
      <c r="D57" s="26" t="s">
        <v>61</v>
      </c>
      <c r="E57" s="107" t="s">
        <v>191</v>
      </c>
      <c r="F57" s="68">
        <v>290.39999999999998</v>
      </c>
      <c r="G57" s="98"/>
      <c r="H57" s="64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</row>
    <row r="58" spans="1:31" s="15" customFormat="1" ht="18.5" x14ac:dyDescent="0.35">
      <c r="A58" s="39" t="s">
        <v>41</v>
      </c>
      <c r="B58" s="26" t="s">
        <v>17</v>
      </c>
      <c r="C58" s="40" t="s">
        <v>84</v>
      </c>
      <c r="D58" s="39" t="s">
        <v>58</v>
      </c>
      <c r="E58" s="41" t="s">
        <v>60</v>
      </c>
      <c r="F58" s="60">
        <v>145.19999999999999</v>
      </c>
      <c r="G58" s="65"/>
      <c r="H58" s="58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s="15" customFormat="1" ht="18.5" x14ac:dyDescent="0.35">
      <c r="A59" s="39" t="s">
        <v>41</v>
      </c>
      <c r="B59" s="26" t="s">
        <v>17</v>
      </c>
      <c r="C59" s="40" t="s">
        <v>84</v>
      </c>
      <c r="D59" s="39" t="s">
        <v>58</v>
      </c>
      <c r="E59" s="41" t="s">
        <v>59</v>
      </c>
      <c r="F59" s="60">
        <v>429.9</v>
      </c>
      <c r="G59" s="63">
        <v>98.05</v>
      </c>
      <c r="H59" s="58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s="15" customFormat="1" ht="18.5" x14ac:dyDescent="0.35">
      <c r="A60" s="39" t="s">
        <v>41</v>
      </c>
      <c r="B60" s="26" t="s">
        <v>17</v>
      </c>
      <c r="C60" s="40">
        <v>44668</v>
      </c>
      <c r="D60" s="39" t="s">
        <v>57</v>
      </c>
      <c r="E60" s="39" t="s">
        <v>56</v>
      </c>
      <c r="F60" s="60">
        <v>145.19999999999999</v>
      </c>
      <c r="G60" s="65"/>
      <c r="H60" s="58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s="15" customFormat="1" ht="18.5" x14ac:dyDescent="0.35">
      <c r="A61" s="39" t="s">
        <v>41</v>
      </c>
      <c r="B61" s="26" t="s">
        <v>17</v>
      </c>
      <c r="C61" s="40">
        <v>44660</v>
      </c>
      <c r="D61" s="39" t="s">
        <v>55</v>
      </c>
      <c r="E61" s="39" t="s">
        <v>56</v>
      </c>
      <c r="F61" s="60">
        <v>145.19999999999999</v>
      </c>
      <c r="G61" s="65"/>
      <c r="H61" s="58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s="15" customFormat="1" ht="18.5" x14ac:dyDescent="0.35">
      <c r="A62" s="17" t="s">
        <v>41</v>
      </c>
      <c r="B62" s="26" t="s">
        <v>17</v>
      </c>
      <c r="C62" s="29" t="s">
        <v>85</v>
      </c>
      <c r="D62" s="17" t="s">
        <v>53</v>
      </c>
      <c r="E62" s="12" t="s">
        <v>54</v>
      </c>
      <c r="F62" s="20">
        <v>145.19999999999999</v>
      </c>
      <c r="G62" s="65"/>
      <c r="H62" s="58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s="15" customFormat="1" ht="35.5" customHeight="1" x14ac:dyDescent="0.35">
      <c r="A63" s="17" t="s">
        <v>41</v>
      </c>
      <c r="B63" s="26" t="s">
        <v>17</v>
      </c>
      <c r="C63" s="29" t="s">
        <v>85</v>
      </c>
      <c r="D63" s="17" t="s">
        <v>53</v>
      </c>
      <c r="E63" s="42" t="s">
        <v>123</v>
      </c>
      <c r="F63" s="20">
        <v>431.22</v>
      </c>
      <c r="G63" s="65"/>
      <c r="H63" s="58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s="15" customFormat="1" ht="18.5" x14ac:dyDescent="0.35">
      <c r="A64" s="43" t="s">
        <v>41</v>
      </c>
      <c r="B64" s="26" t="s">
        <v>17</v>
      </c>
      <c r="C64" s="44" t="s">
        <v>86</v>
      </c>
      <c r="D64" s="43" t="s">
        <v>65</v>
      </c>
      <c r="E64" s="43" t="s">
        <v>66</v>
      </c>
      <c r="F64" s="66">
        <v>393.82</v>
      </c>
      <c r="G64" s="67">
        <v>604.48</v>
      </c>
      <c r="H64" s="58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s="15" customFormat="1" x14ac:dyDescent="0.35">
      <c r="A65" s="17" t="s">
        <v>41</v>
      </c>
      <c r="B65" s="26" t="s">
        <v>17</v>
      </c>
      <c r="C65" s="29" t="s">
        <v>87</v>
      </c>
      <c r="D65" s="17" t="s">
        <v>65</v>
      </c>
      <c r="E65" s="17" t="s">
        <v>67</v>
      </c>
      <c r="F65" s="20">
        <v>290.39999999999998</v>
      </c>
      <c r="G65" s="20"/>
      <c r="H65" s="20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s="15" customFormat="1" x14ac:dyDescent="0.35">
      <c r="A66" s="17" t="s">
        <v>41</v>
      </c>
      <c r="B66" s="26" t="s">
        <v>17</v>
      </c>
      <c r="C66" s="29" t="s">
        <v>87</v>
      </c>
      <c r="D66" s="17" t="s">
        <v>65</v>
      </c>
      <c r="E66" s="17" t="s">
        <v>68</v>
      </c>
      <c r="F66" s="20">
        <v>2329.25</v>
      </c>
      <c r="G66" s="20"/>
      <c r="H66" s="20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x14ac:dyDescent="0.35">
      <c r="A67" s="17" t="s">
        <v>41</v>
      </c>
      <c r="B67" s="25" t="s">
        <v>17</v>
      </c>
      <c r="C67" s="28" t="s">
        <v>44</v>
      </c>
      <c r="D67" s="26" t="s">
        <v>42</v>
      </c>
      <c r="E67" s="26" t="s">
        <v>43</v>
      </c>
      <c r="F67" s="68">
        <f>525.07+626.94</f>
        <v>1152.0100000000002</v>
      </c>
      <c r="G67" s="68">
        <v>219</v>
      </c>
      <c r="H67" s="20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29" x14ac:dyDescent="0.35">
      <c r="A68" s="17" t="s">
        <v>41</v>
      </c>
      <c r="B68" s="12" t="s">
        <v>124</v>
      </c>
      <c r="C68" s="29" t="s">
        <v>44</v>
      </c>
      <c r="D68" s="17" t="s">
        <v>42</v>
      </c>
      <c r="E68" s="17" t="s">
        <v>45</v>
      </c>
      <c r="F68" s="20">
        <v>240</v>
      </c>
      <c r="G68" s="20"/>
      <c r="H68" s="20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x14ac:dyDescent="0.35">
      <c r="A69" s="45" t="s">
        <v>41</v>
      </c>
      <c r="B69" s="26" t="s">
        <v>17</v>
      </c>
      <c r="C69" s="29" t="s">
        <v>88</v>
      </c>
      <c r="D69" s="17" t="s">
        <v>72</v>
      </c>
      <c r="E69" s="17" t="s">
        <v>73</v>
      </c>
      <c r="F69" s="20">
        <f>560.38+203.02</f>
        <v>763.4</v>
      </c>
      <c r="G69" s="20">
        <v>302.94</v>
      </c>
      <c r="H69" s="20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x14ac:dyDescent="0.35">
      <c r="A70" s="36" t="s">
        <v>41</v>
      </c>
      <c r="B70" s="26" t="s">
        <v>17</v>
      </c>
      <c r="C70" s="29" t="s">
        <v>88</v>
      </c>
      <c r="D70" s="46" t="s">
        <v>72</v>
      </c>
      <c r="E70" s="17" t="s">
        <v>74</v>
      </c>
      <c r="F70" s="20">
        <v>290.39999999999998</v>
      </c>
      <c r="G70" s="61"/>
      <c r="H70" s="20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x14ac:dyDescent="0.35">
      <c r="A71" s="36" t="s">
        <v>41</v>
      </c>
      <c r="B71" s="26" t="s">
        <v>17</v>
      </c>
      <c r="C71" s="29" t="s">
        <v>88</v>
      </c>
      <c r="D71" s="46" t="s">
        <v>72</v>
      </c>
      <c r="E71" s="17" t="s">
        <v>75</v>
      </c>
      <c r="F71" s="20">
        <v>1526.4</v>
      </c>
      <c r="G71" s="61"/>
      <c r="H71" s="20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x14ac:dyDescent="0.35">
      <c r="A72" s="17" t="s">
        <v>41</v>
      </c>
      <c r="B72" s="26" t="s">
        <v>17</v>
      </c>
      <c r="C72" s="29" t="s">
        <v>89</v>
      </c>
      <c r="D72" s="17" t="s">
        <v>69</v>
      </c>
      <c r="E72" s="17" t="s">
        <v>70</v>
      </c>
      <c r="F72" s="20">
        <v>893.06</v>
      </c>
      <c r="G72" s="20">
        <v>197.49</v>
      </c>
      <c r="H72" s="57"/>
      <c r="I72" s="15"/>
    </row>
    <row r="73" spans="1:31" x14ac:dyDescent="0.35">
      <c r="A73" s="17" t="s">
        <v>41</v>
      </c>
      <c r="B73" s="26" t="s">
        <v>17</v>
      </c>
      <c r="C73" s="29" t="s">
        <v>89</v>
      </c>
      <c r="D73" s="17" t="s">
        <v>69</v>
      </c>
      <c r="E73" s="17" t="s">
        <v>71</v>
      </c>
      <c r="F73" s="20">
        <v>290.39999999999998</v>
      </c>
      <c r="G73" s="20"/>
      <c r="H73" s="20"/>
    </row>
    <row r="74" spans="1:31" x14ac:dyDescent="0.35">
      <c r="C74" s="30"/>
    </row>
    <row r="75" spans="1:31" x14ac:dyDescent="0.35">
      <c r="C75" s="30"/>
    </row>
  </sheetData>
  <mergeCells count="2">
    <mergeCell ref="A1:H1"/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protocolarios y representación</vt:lpstr>
      <vt:lpstr>Gastos de viaje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2023-01-16T10:44:48Z</dcterms:created>
  <dcterms:modified xsi:type="dcterms:W3CDTF">2024-02-05T13:06:38Z</dcterms:modified>
  <cp:category/>
  <cp:contentStatus/>
</cp:coreProperties>
</file>