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erfiles\lhd4\Desktop\"/>
    </mc:Choice>
  </mc:AlternateContent>
  <bookViews>
    <workbookView xWindow="-15" yWindow="-15" windowWidth="17250" windowHeight="747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RESUMEN DATOS" sheetId="75" r:id="rId18"/>
  </sheets>
  <definedNames>
    <definedName name="_xlnm.Print_Area" localSheetId="17">'RESUMEN DATOS'!$B$2:$C$33</definedName>
    <definedName name="_xlnm.Print_Area" localSheetId="11">'Tabla 11'!$A$1:$I$29</definedName>
    <definedName name="_xlnm.Print_Area" localSheetId="13">'Tabla 13'!$A$1:$K$25</definedName>
    <definedName name="_xlnm.Print_Area" localSheetId="14">'Tabla 14'!$A$1:$F$198</definedName>
    <definedName name="_xlnm.Print_Area" localSheetId="15">'Tabla 15'!$A$1:$I$190</definedName>
    <definedName name="_xlnm.Print_Area" localSheetId="16">'Tabla 16'!$A$1:$Q$194</definedName>
    <definedName name="_xlnm.Print_Area" localSheetId="2">'Tabla 2'!$A$1:$J$29</definedName>
    <definedName name="_xlnm.Print_Area" localSheetId="4">'Tabla 4 '!$A$1:$K$25</definedName>
    <definedName name="_xlnm.Print_Area" localSheetId="5">'Tabla 5'!$A$1:$J$22</definedName>
    <definedName name="_xlnm.Print_Area" localSheetId="6">'Tabla 6'!$A$1:$M$28</definedName>
    <definedName name="_xlnm.Print_Area" localSheetId="9">'Tabla 9'!$A$1:$I$27</definedName>
    <definedName name="_xlnm.Print_Titles" localSheetId="1">'Tabla 1'!$1:$1</definedName>
    <definedName name="_xlnm.Print_Titles" localSheetId="14">'Tabla 14'!$7:$8</definedName>
    <definedName name="_xlnm.Print_Titles" localSheetId="15">'Tabla 15'!$5:$5</definedName>
    <definedName name="_xlnm.Print_Titles" localSheetId="16">'Tabla 16'!$5:$6</definedName>
  </definedNames>
  <calcPr calcId="152511"/>
</workbook>
</file>

<file path=xl/calcChain.xml><?xml version="1.0" encoding="utf-8"?>
<calcChain xmlns="http://schemas.openxmlformats.org/spreadsheetml/2006/main">
  <c r="B188" i="43" l="1"/>
  <c r="C27" i="75"/>
  <c r="C29" i="75"/>
  <c r="C12" i="75"/>
  <c r="C31" i="75"/>
  <c r="C19" i="75"/>
  <c r="C21" i="75"/>
  <c r="C9" i="75"/>
  <c r="C13" i="75"/>
  <c r="C10" i="75"/>
  <c r="K11" i="7"/>
  <c r="K12" i="7"/>
  <c r="K13" i="7"/>
  <c r="K14" i="7"/>
  <c r="K15" i="7"/>
  <c r="K16" i="7"/>
  <c r="K18" i="7"/>
  <c r="K19" i="7"/>
  <c r="K21" i="7"/>
  <c r="K22" i="7"/>
  <c r="J13" i="28"/>
  <c r="J11" i="28" s="1"/>
  <c r="G13" i="28"/>
  <c r="J15" i="28"/>
  <c r="J16" i="28"/>
  <c r="G16" i="28"/>
  <c r="J12" i="28"/>
  <c r="G12" i="28"/>
  <c r="G11" i="28" s="1"/>
  <c r="C14" i="28"/>
  <c r="E14" i="28"/>
  <c r="F14" i="28"/>
  <c r="H14" i="28"/>
  <c r="I14" i="28"/>
  <c r="B14" i="28"/>
  <c r="G15" i="28"/>
  <c r="G14" i="28" s="1"/>
  <c r="K14" i="28" s="1"/>
  <c r="E11" i="28"/>
  <c r="E17" i="28"/>
  <c r="F11" i="28"/>
  <c r="F17" i="28" s="1"/>
  <c r="H11" i="28"/>
  <c r="H17" i="28" s="1"/>
  <c r="J17" i="28" s="1"/>
  <c r="I11" i="28"/>
  <c r="I17" i="28"/>
  <c r="C11" i="28"/>
  <c r="C17" i="28" s="1"/>
  <c r="B11" i="28"/>
  <c r="J10" i="28"/>
  <c r="G10" i="28"/>
  <c r="D12" i="28"/>
  <c r="D13" i="28"/>
  <c r="D15" i="28"/>
  <c r="K15" i="28" s="1"/>
  <c r="D16" i="28"/>
  <c r="D10" i="28"/>
  <c r="F17" i="30"/>
  <c r="D17" i="30"/>
  <c r="B17" i="30"/>
  <c r="D14" i="30"/>
  <c r="F14" i="30"/>
  <c r="F20" i="30"/>
  <c r="B14" i="30"/>
  <c r="H14" i="30"/>
  <c r="H15" i="30"/>
  <c r="H16" i="30"/>
  <c r="H13" i="30"/>
  <c r="H18" i="30"/>
  <c r="H19" i="30"/>
  <c r="H14" i="31"/>
  <c r="H15" i="31"/>
  <c r="H16" i="31"/>
  <c r="H13" i="31"/>
  <c r="F17" i="31"/>
  <c r="G15" i="31" s="1"/>
  <c r="D17" i="31"/>
  <c r="E14" i="31"/>
  <c r="B17" i="31"/>
  <c r="C16" i="31" s="1"/>
  <c r="F14" i="33"/>
  <c r="F15" i="33"/>
  <c r="F13" i="33"/>
  <c r="D16" i="33"/>
  <c r="E15" i="33" s="1"/>
  <c r="E13" i="33"/>
  <c r="B16" i="33"/>
  <c r="C13" i="33"/>
  <c r="E10" i="7"/>
  <c r="F10" i="7"/>
  <c r="H10" i="7"/>
  <c r="I10" i="7"/>
  <c r="E20" i="7"/>
  <c r="G20" i="7" s="1"/>
  <c r="F20" i="7"/>
  <c r="H20" i="7"/>
  <c r="I20" i="7"/>
  <c r="C20" i="7"/>
  <c r="B20" i="7"/>
  <c r="K20" i="7"/>
  <c r="C10" i="7"/>
  <c r="L10" i="7" s="1"/>
  <c r="B10" i="7"/>
  <c r="L21" i="7"/>
  <c r="C7" i="75"/>
  <c r="G19" i="71"/>
  <c r="D19" i="71"/>
  <c r="J19" i="71"/>
  <c r="E188" i="43"/>
  <c r="F16" i="29"/>
  <c r="D16" i="29"/>
  <c r="H14" i="29"/>
  <c r="H15" i="29"/>
  <c r="H17" i="29"/>
  <c r="H18" i="29"/>
  <c r="H12" i="29"/>
  <c r="F13" i="29"/>
  <c r="D13" i="29"/>
  <c r="D19" i="29" s="1"/>
  <c r="B13" i="29"/>
  <c r="B16" i="29"/>
  <c r="F15" i="32"/>
  <c r="G14" i="32" s="1"/>
  <c r="D15" i="32"/>
  <c r="E11" i="32" s="1"/>
  <c r="B15" i="32"/>
  <c r="C13" i="32" s="1"/>
  <c r="H14" i="32"/>
  <c r="H11" i="32"/>
  <c r="H12" i="32"/>
  <c r="H13" i="32"/>
  <c r="H10" i="32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I43" i="41" s="1"/>
  <c r="F44" i="41"/>
  <c r="F45" i="41"/>
  <c r="F46" i="41"/>
  <c r="F47" i="41"/>
  <c r="I47" i="41" s="1"/>
  <c r="F48" i="41"/>
  <c r="F49" i="41"/>
  <c r="F50" i="41"/>
  <c r="F51" i="41"/>
  <c r="F52" i="41"/>
  <c r="F53" i="41"/>
  <c r="F54" i="41"/>
  <c r="F55" i="41"/>
  <c r="F56" i="41"/>
  <c r="F57" i="41"/>
  <c r="F58" i="41"/>
  <c r="F59" i="41"/>
  <c r="I59" i="41" s="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106" i="41"/>
  <c r="F107" i="41"/>
  <c r="F108" i="41"/>
  <c r="F109" i="41"/>
  <c r="F110" i="41"/>
  <c r="F111" i="41"/>
  <c r="I111" i="41" s="1"/>
  <c r="F112" i="41"/>
  <c r="F113" i="41"/>
  <c r="F114" i="41"/>
  <c r="F115" i="41"/>
  <c r="F116" i="41"/>
  <c r="F117" i="41"/>
  <c r="F118" i="41"/>
  <c r="F119" i="41"/>
  <c r="F120" i="41"/>
  <c r="F121" i="41"/>
  <c r="F122" i="41"/>
  <c r="F123" i="41"/>
  <c r="I123" i="41" s="1"/>
  <c r="F124" i="41"/>
  <c r="F125" i="41"/>
  <c r="F126" i="41"/>
  <c r="F127" i="41"/>
  <c r="F128" i="41"/>
  <c r="F129" i="41"/>
  <c r="F130" i="41"/>
  <c r="F131" i="41"/>
  <c r="I131" i="41" s="1"/>
  <c r="F132" i="41"/>
  <c r="F133" i="41"/>
  <c r="F134" i="41"/>
  <c r="F135" i="41"/>
  <c r="F136" i="41"/>
  <c r="F137" i="41"/>
  <c r="F138" i="41"/>
  <c r="F139" i="41"/>
  <c r="F140" i="41"/>
  <c r="F141" i="41"/>
  <c r="F142" i="41"/>
  <c r="F143" i="41"/>
  <c r="F144" i="41"/>
  <c r="F145" i="41"/>
  <c r="F146" i="41"/>
  <c r="F147" i="41"/>
  <c r="F148" i="41"/>
  <c r="F149" i="41"/>
  <c r="F150" i="41"/>
  <c r="F151" i="41"/>
  <c r="I151" i="41" s="1"/>
  <c r="F152" i="41"/>
  <c r="F153" i="41"/>
  <c r="F154" i="41"/>
  <c r="F155" i="41"/>
  <c r="F156" i="41"/>
  <c r="F157" i="41"/>
  <c r="F158" i="41"/>
  <c r="F159" i="41"/>
  <c r="F160" i="41"/>
  <c r="F161" i="41"/>
  <c r="F162" i="41"/>
  <c r="F163" i="41"/>
  <c r="F164" i="41"/>
  <c r="F165" i="41"/>
  <c r="F166" i="41"/>
  <c r="F167" i="41"/>
  <c r="F168" i="41"/>
  <c r="F169" i="41"/>
  <c r="F170" i="41"/>
  <c r="F171" i="41"/>
  <c r="I171" i="41" s="1"/>
  <c r="F172" i="41"/>
  <c r="F173" i="41"/>
  <c r="F174" i="41"/>
  <c r="F175" i="41"/>
  <c r="F176" i="41"/>
  <c r="F177" i="41"/>
  <c r="F178" i="41"/>
  <c r="F179" i="41"/>
  <c r="F180" i="41"/>
  <c r="F181" i="41"/>
  <c r="F182" i="41"/>
  <c r="F183" i="41"/>
  <c r="F184" i="41"/>
  <c r="F7" i="41"/>
  <c r="F8" i="41"/>
  <c r="F9" i="41"/>
  <c r="I9" i="41" s="1"/>
  <c r="F10" i="41"/>
  <c r="F11" i="41"/>
  <c r="F12" i="41"/>
  <c r="F13" i="41"/>
  <c r="I13" i="41" s="1"/>
  <c r="F14" i="41"/>
  <c r="F15" i="41"/>
  <c r="F16" i="41"/>
  <c r="F6" i="41"/>
  <c r="H185" i="41"/>
  <c r="C184" i="41"/>
  <c r="C7" i="41"/>
  <c r="C8" i="41"/>
  <c r="I8" i="41" s="1"/>
  <c r="C9" i="41"/>
  <c r="C10" i="41"/>
  <c r="C11" i="41"/>
  <c r="C12" i="41"/>
  <c r="I12" i="41" s="1"/>
  <c r="C13" i="41"/>
  <c r="C14" i="41"/>
  <c r="C15" i="41"/>
  <c r="C16" i="41"/>
  <c r="I16" i="41" s="1"/>
  <c r="C17" i="41"/>
  <c r="I17" i="41" s="1"/>
  <c r="C18" i="41"/>
  <c r="C19" i="41"/>
  <c r="I19" i="41"/>
  <c r="C20" i="41"/>
  <c r="I20" i="41"/>
  <c r="C21" i="41"/>
  <c r="I21" i="41"/>
  <c r="C22" i="41"/>
  <c r="C23" i="41"/>
  <c r="I23" i="41" s="1"/>
  <c r="C24" i="41"/>
  <c r="I24" i="41" s="1"/>
  <c r="C25" i="41"/>
  <c r="I25" i="41" s="1"/>
  <c r="C26" i="41"/>
  <c r="C27" i="41"/>
  <c r="C28" i="41"/>
  <c r="I28" i="41" s="1"/>
  <c r="C29" i="41"/>
  <c r="I29" i="41" s="1"/>
  <c r="C30" i="41"/>
  <c r="C31" i="41"/>
  <c r="I31" i="41" s="1"/>
  <c r="C32" i="41"/>
  <c r="I32" i="41" s="1"/>
  <c r="C33" i="41"/>
  <c r="I33" i="41" s="1"/>
  <c r="C34" i="41"/>
  <c r="C35" i="41"/>
  <c r="I35" i="41" s="1"/>
  <c r="C36" i="41"/>
  <c r="I36" i="41" s="1"/>
  <c r="C37" i="41"/>
  <c r="I37" i="41" s="1"/>
  <c r="C38" i="41"/>
  <c r="I38" i="41" s="1"/>
  <c r="C39" i="41"/>
  <c r="C40" i="41"/>
  <c r="I40" i="41" s="1"/>
  <c r="C41" i="41"/>
  <c r="I41" i="41" s="1"/>
  <c r="C42" i="41"/>
  <c r="I42" i="41" s="1"/>
  <c r="C43" i="41"/>
  <c r="C44" i="41"/>
  <c r="I44" i="41"/>
  <c r="C45" i="41"/>
  <c r="C46" i="41"/>
  <c r="C47" i="41"/>
  <c r="C48" i="41"/>
  <c r="I48" i="41"/>
  <c r="C49" i="41"/>
  <c r="I49" i="41"/>
  <c r="C50" i="41"/>
  <c r="C51" i="41"/>
  <c r="C52" i="41"/>
  <c r="I52" i="41" s="1"/>
  <c r="C53" i="41"/>
  <c r="I53" i="41" s="1"/>
  <c r="C54" i="41"/>
  <c r="C55" i="41"/>
  <c r="I55" i="41" s="1"/>
  <c r="C56" i="41"/>
  <c r="I56" i="41" s="1"/>
  <c r="C57" i="41"/>
  <c r="I57" i="41" s="1"/>
  <c r="C58" i="41"/>
  <c r="I58" i="41" s="1"/>
  <c r="C59" i="41"/>
  <c r="C60" i="41"/>
  <c r="I60" i="41" s="1"/>
  <c r="C61" i="41"/>
  <c r="I61" i="41" s="1"/>
  <c r="C62" i="41"/>
  <c r="C63" i="41"/>
  <c r="C64" i="41"/>
  <c r="I64" i="41" s="1"/>
  <c r="C65" i="41"/>
  <c r="I65" i="41" s="1"/>
  <c r="C66" i="41"/>
  <c r="C67" i="41"/>
  <c r="I67" i="41"/>
  <c r="C68" i="41"/>
  <c r="I68" i="41"/>
  <c r="C69" i="41"/>
  <c r="I69" i="41"/>
  <c r="C70" i="41"/>
  <c r="C71" i="41"/>
  <c r="C72" i="41"/>
  <c r="I72" i="41" s="1"/>
  <c r="C73" i="41"/>
  <c r="I73" i="41" s="1"/>
  <c r="C74" i="41"/>
  <c r="C75" i="41"/>
  <c r="I75" i="41" s="1"/>
  <c r="C76" i="41"/>
  <c r="I76" i="41" s="1"/>
  <c r="C77" i="41"/>
  <c r="C78" i="41"/>
  <c r="C79" i="41"/>
  <c r="I79" i="41" s="1"/>
  <c r="C80" i="41"/>
  <c r="I80" i="41" s="1"/>
  <c r="C81" i="41"/>
  <c r="I81" i="41" s="1"/>
  <c r="C82" i="41"/>
  <c r="C83" i="41"/>
  <c r="C84" i="41"/>
  <c r="I84" i="41" s="1"/>
  <c r="C85" i="41"/>
  <c r="I85" i="41" s="1"/>
  <c r="C86" i="41"/>
  <c r="C87" i="41"/>
  <c r="I87" i="41"/>
  <c r="C88" i="41"/>
  <c r="I88" i="41"/>
  <c r="C89" i="41"/>
  <c r="I89" i="41"/>
  <c r="C90" i="41"/>
  <c r="C91" i="41"/>
  <c r="C92" i="41"/>
  <c r="I92" i="41"/>
  <c r="C93" i="41"/>
  <c r="I93" i="41"/>
  <c r="C94" i="41"/>
  <c r="C95" i="41"/>
  <c r="I95" i="41" s="1"/>
  <c r="C96" i="41"/>
  <c r="I96" i="41" s="1"/>
  <c r="C97" i="41"/>
  <c r="I97" i="41" s="1"/>
  <c r="C98" i="41"/>
  <c r="C99" i="41"/>
  <c r="I99" i="41" s="1"/>
  <c r="C100" i="41"/>
  <c r="I100" i="41" s="1"/>
  <c r="C101" i="41"/>
  <c r="I101" i="41" s="1"/>
  <c r="C102" i="41"/>
  <c r="C103" i="41"/>
  <c r="C104" i="41"/>
  <c r="I104" i="41" s="1"/>
  <c r="C105" i="41"/>
  <c r="I105" i="41" s="1"/>
  <c r="C106" i="41"/>
  <c r="C107" i="41"/>
  <c r="I107" i="41"/>
  <c r="C108" i="41"/>
  <c r="I108" i="41"/>
  <c r="C109" i="41"/>
  <c r="C110" i="41"/>
  <c r="I110" i="41" s="1"/>
  <c r="C111" i="41"/>
  <c r="C112" i="41"/>
  <c r="I112" i="41"/>
  <c r="C113" i="41"/>
  <c r="I113" i="41"/>
  <c r="C114" i="41"/>
  <c r="C115" i="41"/>
  <c r="I115" i="41" s="1"/>
  <c r="C116" i="41"/>
  <c r="I116" i="41" s="1"/>
  <c r="C117" i="41"/>
  <c r="I117" i="41" s="1"/>
  <c r="C118" i="41"/>
  <c r="C119" i="41"/>
  <c r="I119" i="41" s="1"/>
  <c r="C120" i="41"/>
  <c r="I120" i="41" s="1"/>
  <c r="C121" i="41"/>
  <c r="I121" i="41" s="1"/>
  <c r="C122" i="41"/>
  <c r="C123" i="41"/>
  <c r="C124" i="41"/>
  <c r="I124" i="41" s="1"/>
  <c r="C125" i="41"/>
  <c r="I125" i="41" s="1"/>
  <c r="C126" i="41"/>
  <c r="I126" i="41" s="1"/>
  <c r="C127" i="41"/>
  <c r="C128" i="41"/>
  <c r="I128" i="41" s="1"/>
  <c r="C129" i="41"/>
  <c r="I129" i="41" s="1"/>
  <c r="C130" i="41"/>
  <c r="C131" i="41"/>
  <c r="C132" i="41"/>
  <c r="I132" i="41"/>
  <c r="C133" i="41"/>
  <c r="I133" i="41"/>
  <c r="C134" i="41"/>
  <c r="C135" i="41"/>
  <c r="I135" i="41" s="1"/>
  <c r="C136" i="41"/>
  <c r="I136" i="41" s="1"/>
  <c r="C137" i="41"/>
  <c r="I137" i="41" s="1"/>
  <c r="C138" i="41"/>
  <c r="C139" i="41"/>
  <c r="I139" i="41" s="1"/>
  <c r="C140" i="41"/>
  <c r="I140" i="41" s="1"/>
  <c r="C141" i="41"/>
  <c r="I141" i="41" s="1"/>
  <c r="C142" i="41"/>
  <c r="C143" i="41"/>
  <c r="I143" i="41" s="1"/>
  <c r="C144" i="41"/>
  <c r="I144" i="41" s="1"/>
  <c r="C145" i="41"/>
  <c r="I145" i="41" s="1"/>
  <c r="C146" i="41"/>
  <c r="C147" i="41"/>
  <c r="C148" i="41"/>
  <c r="I148" i="41" s="1"/>
  <c r="C149" i="41"/>
  <c r="I149" i="41" s="1"/>
  <c r="C150" i="41"/>
  <c r="I150" i="41" s="1"/>
  <c r="C151" i="41"/>
  <c r="C152" i="41"/>
  <c r="I152" i="41"/>
  <c r="C153" i="41"/>
  <c r="I153" i="41"/>
  <c r="C154" i="41"/>
  <c r="C155" i="41"/>
  <c r="C156" i="41"/>
  <c r="I156" i="41"/>
  <c r="C157" i="41"/>
  <c r="I157" i="41"/>
  <c r="C158" i="41"/>
  <c r="C159" i="41"/>
  <c r="C160" i="41"/>
  <c r="I160" i="41" s="1"/>
  <c r="C161" i="41"/>
  <c r="I161" i="41" s="1"/>
  <c r="C162" i="41"/>
  <c r="C163" i="41"/>
  <c r="I163" i="41" s="1"/>
  <c r="C164" i="41"/>
  <c r="I164" i="41" s="1"/>
  <c r="C165" i="41"/>
  <c r="I165" i="41" s="1"/>
  <c r="C166" i="41"/>
  <c r="I166" i="41" s="1"/>
  <c r="C167" i="41"/>
  <c r="C168" i="41"/>
  <c r="I168" i="41" s="1"/>
  <c r="C169" i="41"/>
  <c r="I169" i="41" s="1"/>
  <c r="C170" i="41"/>
  <c r="I170" i="41" s="1"/>
  <c r="C171" i="41"/>
  <c r="C172" i="41"/>
  <c r="I172" i="41"/>
  <c r="C173" i="41"/>
  <c r="C174" i="41"/>
  <c r="C175" i="41"/>
  <c r="I175" i="41"/>
  <c r="C176" i="41"/>
  <c r="I176" i="41"/>
  <c r="C177" i="41"/>
  <c r="I177" i="41"/>
  <c r="C178" i="41"/>
  <c r="C179" i="41"/>
  <c r="C180" i="41"/>
  <c r="I180" i="41" s="1"/>
  <c r="C181" i="41"/>
  <c r="I181" i="41" s="1"/>
  <c r="C182" i="41"/>
  <c r="C183" i="41"/>
  <c r="I183" i="41" s="1"/>
  <c r="C6" i="41"/>
  <c r="I6" i="41" s="1"/>
  <c r="D185" i="41"/>
  <c r="B185" i="41"/>
  <c r="E185" i="41"/>
  <c r="G185" i="41"/>
  <c r="F185" i="41" s="1"/>
  <c r="C188" i="43"/>
  <c r="D10" i="43"/>
  <c r="F10" i="43"/>
  <c r="D11" i="43"/>
  <c r="F11" i="43"/>
  <c r="D12" i="43"/>
  <c r="F12" i="43"/>
  <c r="D13" i="43"/>
  <c r="F13" i="43"/>
  <c r="D14" i="43"/>
  <c r="F14" i="43"/>
  <c r="D15" i="43"/>
  <c r="F15" i="43"/>
  <c r="D16" i="43"/>
  <c r="F16" i="43"/>
  <c r="D17" i="43"/>
  <c r="F17" i="43"/>
  <c r="D18" i="43"/>
  <c r="F18" i="43"/>
  <c r="D19" i="43"/>
  <c r="F19" i="43"/>
  <c r="D20" i="43"/>
  <c r="F20" i="43"/>
  <c r="D21" i="43"/>
  <c r="F21" i="43"/>
  <c r="D22" i="43"/>
  <c r="F22" i="43"/>
  <c r="D23" i="43"/>
  <c r="F23" i="43"/>
  <c r="D24" i="43"/>
  <c r="F24" i="43"/>
  <c r="D25" i="43"/>
  <c r="F25" i="43"/>
  <c r="D26" i="43"/>
  <c r="F26" i="43"/>
  <c r="D27" i="43"/>
  <c r="F27" i="43"/>
  <c r="D28" i="43"/>
  <c r="F28" i="43"/>
  <c r="D29" i="43"/>
  <c r="F29" i="43"/>
  <c r="D30" i="43"/>
  <c r="F30" i="43"/>
  <c r="D31" i="43"/>
  <c r="F31" i="43"/>
  <c r="D32" i="43"/>
  <c r="F32" i="43"/>
  <c r="D33" i="43"/>
  <c r="F33" i="43"/>
  <c r="D34" i="43"/>
  <c r="F34" i="43"/>
  <c r="D35" i="43"/>
  <c r="F35" i="43"/>
  <c r="D36" i="43"/>
  <c r="F36" i="43"/>
  <c r="D37" i="43"/>
  <c r="F37" i="43"/>
  <c r="D38" i="43"/>
  <c r="F38" i="43"/>
  <c r="D39" i="43"/>
  <c r="F39" i="43"/>
  <c r="D40" i="43"/>
  <c r="F40" i="43"/>
  <c r="D41" i="43"/>
  <c r="F41" i="43"/>
  <c r="D42" i="43"/>
  <c r="F42" i="43"/>
  <c r="D43" i="43"/>
  <c r="F43" i="43"/>
  <c r="D44" i="43"/>
  <c r="F44" i="43"/>
  <c r="D45" i="43"/>
  <c r="F45" i="43"/>
  <c r="D46" i="43"/>
  <c r="F46" i="43"/>
  <c r="D47" i="43"/>
  <c r="F47" i="43"/>
  <c r="D48" i="43"/>
  <c r="F48" i="43"/>
  <c r="D49" i="43"/>
  <c r="F49" i="43"/>
  <c r="D50" i="43"/>
  <c r="F50" i="43"/>
  <c r="D51" i="43"/>
  <c r="F51" i="43"/>
  <c r="D52" i="43"/>
  <c r="F52" i="43"/>
  <c r="D53" i="43"/>
  <c r="F53" i="43"/>
  <c r="D54" i="43"/>
  <c r="F54" i="43"/>
  <c r="D55" i="43"/>
  <c r="F55" i="43"/>
  <c r="D56" i="43"/>
  <c r="F56" i="43"/>
  <c r="D57" i="43"/>
  <c r="F57" i="43"/>
  <c r="D58" i="43"/>
  <c r="F58" i="43"/>
  <c r="D59" i="43"/>
  <c r="F59" i="43"/>
  <c r="D60" i="43"/>
  <c r="F60" i="43"/>
  <c r="D61" i="43"/>
  <c r="F61" i="43"/>
  <c r="D62" i="43"/>
  <c r="F62" i="43"/>
  <c r="D63" i="43"/>
  <c r="F63" i="43"/>
  <c r="D64" i="43"/>
  <c r="F64" i="43"/>
  <c r="D65" i="43"/>
  <c r="F65" i="43"/>
  <c r="D66" i="43"/>
  <c r="F66" i="43"/>
  <c r="D67" i="43"/>
  <c r="F67" i="43"/>
  <c r="D68" i="43"/>
  <c r="F68" i="43"/>
  <c r="D69" i="43"/>
  <c r="F69" i="43"/>
  <c r="D70" i="43"/>
  <c r="F70" i="43"/>
  <c r="D71" i="43"/>
  <c r="F71" i="43"/>
  <c r="D72" i="43"/>
  <c r="F72" i="43"/>
  <c r="D73" i="43"/>
  <c r="F73" i="43"/>
  <c r="D74" i="43"/>
  <c r="F74" i="43"/>
  <c r="D75" i="43"/>
  <c r="F75" i="43"/>
  <c r="D76" i="43"/>
  <c r="F76" i="43"/>
  <c r="D77" i="43"/>
  <c r="F77" i="43"/>
  <c r="D78" i="43"/>
  <c r="F78" i="43"/>
  <c r="D79" i="43"/>
  <c r="F79" i="43"/>
  <c r="D80" i="43"/>
  <c r="F80" i="43"/>
  <c r="D81" i="43"/>
  <c r="F81" i="43"/>
  <c r="D82" i="43"/>
  <c r="F82" i="43"/>
  <c r="D83" i="43"/>
  <c r="F83" i="43"/>
  <c r="D84" i="43"/>
  <c r="F84" i="43"/>
  <c r="D85" i="43"/>
  <c r="F85" i="43"/>
  <c r="D86" i="43"/>
  <c r="F86" i="43"/>
  <c r="D87" i="43"/>
  <c r="F87" i="43"/>
  <c r="D88" i="43"/>
  <c r="F88" i="43"/>
  <c r="D89" i="43"/>
  <c r="F89" i="43"/>
  <c r="D90" i="43"/>
  <c r="F90" i="43"/>
  <c r="D91" i="43"/>
  <c r="F91" i="43"/>
  <c r="D92" i="43"/>
  <c r="F92" i="43"/>
  <c r="D93" i="43"/>
  <c r="F93" i="43"/>
  <c r="D94" i="43"/>
  <c r="F94" i="43"/>
  <c r="D95" i="43"/>
  <c r="F95" i="43"/>
  <c r="D96" i="43"/>
  <c r="F96" i="43"/>
  <c r="D97" i="43"/>
  <c r="F97" i="43"/>
  <c r="D98" i="43"/>
  <c r="F98" i="43"/>
  <c r="D99" i="43"/>
  <c r="F99" i="43"/>
  <c r="D100" i="43"/>
  <c r="F100" i="43"/>
  <c r="D101" i="43"/>
  <c r="F101" i="43"/>
  <c r="D102" i="43"/>
  <c r="F102" i="43"/>
  <c r="D103" i="43"/>
  <c r="F103" i="43"/>
  <c r="D104" i="43"/>
  <c r="F104" i="43"/>
  <c r="D105" i="43"/>
  <c r="F105" i="43"/>
  <c r="D106" i="43"/>
  <c r="F106" i="43"/>
  <c r="D107" i="43"/>
  <c r="F107" i="43"/>
  <c r="D108" i="43"/>
  <c r="F108" i="43"/>
  <c r="D109" i="43"/>
  <c r="F109" i="43"/>
  <c r="D110" i="43"/>
  <c r="F110" i="43"/>
  <c r="D111" i="43"/>
  <c r="F111" i="43"/>
  <c r="D112" i="43"/>
  <c r="F112" i="43"/>
  <c r="D113" i="43"/>
  <c r="F113" i="43"/>
  <c r="D114" i="43"/>
  <c r="F114" i="43"/>
  <c r="D115" i="43"/>
  <c r="F115" i="43"/>
  <c r="D116" i="43"/>
  <c r="F116" i="43"/>
  <c r="D117" i="43"/>
  <c r="F117" i="43"/>
  <c r="D118" i="43"/>
  <c r="F118" i="43"/>
  <c r="D119" i="43"/>
  <c r="F119" i="43"/>
  <c r="D120" i="43"/>
  <c r="F120" i="43"/>
  <c r="D121" i="43"/>
  <c r="F121" i="43"/>
  <c r="D122" i="43"/>
  <c r="F122" i="43"/>
  <c r="D123" i="43"/>
  <c r="F123" i="43"/>
  <c r="D124" i="43"/>
  <c r="F124" i="43"/>
  <c r="D125" i="43"/>
  <c r="F125" i="43"/>
  <c r="D126" i="43"/>
  <c r="F126" i="43"/>
  <c r="D127" i="43"/>
  <c r="F127" i="43"/>
  <c r="D128" i="43"/>
  <c r="F128" i="43"/>
  <c r="D129" i="43"/>
  <c r="F129" i="43"/>
  <c r="D130" i="43"/>
  <c r="F130" i="43"/>
  <c r="D131" i="43"/>
  <c r="F131" i="43"/>
  <c r="D132" i="43"/>
  <c r="F132" i="43"/>
  <c r="D133" i="43"/>
  <c r="F133" i="43"/>
  <c r="D134" i="43"/>
  <c r="F134" i="43"/>
  <c r="D135" i="43"/>
  <c r="F135" i="43"/>
  <c r="D136" i="43"/>
  <c r="F136" i="43"/>
  <c r="D137" i="43"/>
  <c r="F137" i="43"/>
  <c r="D138" i="43"/>
  <c r="F138" i="43"/>
  <c r="D139" i="43"/>
  <c r="F139" i="43"/>
  <c r="D140" i="43"/>
  <c r="F140" i="43"/>
  <c r="D141" i="43"/>
  <c r="F141" i="43"/>
  <c r="D142" i="43"/>
  <c r="F142" i="43"/>
  <c r="D143" i="43"/>
  <c r="F143" i="43"/>
  <c r="D144" i="43"/>
  <c r="F144" i="43"/>
  <c r="D145" i="43"/>
  <c r="F145" i="43"/>
  <c r="D146" i="43"/>
  <c r="F146" i="43"/>
  <c r="D147" i="43"/>
  <c r="F147" i="43"/>
  <c r="D148" i="43"/>
  <c r="F148" i="43"/>
  <c r="D149" i="43"/>
  <c r="F149" i="43"/>
  <c r="D150" i="43"/>
  <c r="F150" i="43"/>
  <c r="D151" i="43"/>
  <c r="F151" i="43"/>
  <c r="D152" i="43"/>
  <c r="F152" i="43"/>
  <c r="D153" i="43"/>
  <c r="F153" i="43"/>
  <c r="D154" i="43"/>
  <c r="F154" i="43"/>
  <c r="D155" i="43"/>
  <c r="F155" i="43"/>
  <c r="D156" i="43"/>
  <c r="F156" i="43"/>
  <c r="D157" i="43"/>
  <c r="F157" i="43"/>
  <c r="D158" i="43"/>
  <c r="F158" i="43"/>
  <c r="D159" i="43"/>
  <c r="F159" i="43"/>
  <c r="D160" i="43"/>
  <c r="F160" i="43"/>
  <c r="D161" i="43"/>
  <c r="F161" i="43"/>
  <c r="D162" i="43"/>
  <c r="F162" i="43"/>
  <c r="D163" i="43"/>
  <c r="F163" i="43"/>
  <c r="D164" i="43"/>
  <c r="F164" i="43"/>
  <c r="D165" i="43"/>
  <c r="F165" i="43"/>
  <c r="D166" i="43"/>
  <c r="F166" i="43"/>
  <c r="D167" i="43"/>
  <c r="F167" i="43"/>
  <c r="D168" i="43"/>
  <c r="F168" i="43"/>
  <c r="D169" i="43"/>
  <c r="F169" i="43"/>
  <c r="D170" i="43"/>
  <c r="F170" i="43"/>
  <c r="D171" i="43"/>
  <c r="F171" i="43"/>
  <c r="D172" i="43"/>
  <c r="F172" i="43"/>
  <c r="D173" i="43"/>
  <c r="F173" i="43"/>
  <c r="D174" i="43"/>
  <c r="F174" i="43"/>
  <c r="D175" i="43"/>
  <c r="F175" i="43"/>
  <c r="D176" i="43"/>
  <c r="F176" i="43"/>
  <c r="D177" i="43"/>
  <c r="F177" i="43"/>
  <c r="D178" i="43"/>
  <c r="F178" i="43"/>
  <c r="D179" i="43"/>
  <c r="F179" i="43"/>
  <c r="D180" i="43"/>
  <c r="F180" i="43"/>
  <c r="D181" i="43"/>
  <c r="F181" i="43"/>
  <c r="D182" i="43"/>
  <c r="F182" i="43"/>
  <c r="D183" i="43"/>
  <c r="F183" i="43"/>
  <c r="D184" i="43"/>
  <c r="F184" i="43"/>
  <c r="D185" i="43"/>
  <c r="F185" i="43"/>
  <c r="D186" i="43"/>
  <c r="F186" i="43"/>
  <c r="D187" i="43"/>
  <c r="F187" i="43"/>
  <c r="D9" i="43"/>
  <c r="F9" i="43"/>
  <c r="F186" i="72"/>
  <c r="E186" i="72"/>
  <c r="C186" i="72"/>
  <c r="B186" i="72"/>
  <c r="P185" i="72"/>
  <c r="P184" i="72"/>
  <c r="P183" i="72"/>
  <c r="P182" i="72"/>
  <c r="P181" i="72"/>
  <c r="P180" i="72"/>
  <c r="P179" i="72"/>
  <c r="P178" i="72"/>
  <c r="Q178" i="72" s="1"/>
  <c r="P177" i="72"/>
  <c r="P176" i="72"/>
  <c r="M175" i="72"/>
  <c r="M176" i="72"/>
  <c r="M177" i="72"/>
  <c r="M178" i="72"/>
  <c r="M179" i="72"/>
  <c r="M180" i="72"/>
  <c r="M181" i="72"/>
  <c r="M182" i="72"/>
  <c r="M183" i="72"/>
  <c r="M184" i="72"/>
  <c r="M185" i="72"/>
  <c r="P175" i="72"/>
  <c r="P174" i="72"/>
  <c r="M174" i="72"/>
  <c r="Q174" i="72" s="1"/>
  <c r="P173" i="72"/>
  <c r="M173" i="72"/>
  <c r="P172" i="72"/>
  <c r="M172" i="72"/>
  <c r="P171" i="72"/>
  <c r="M171" i="72"/>
  <c r="P170" i="72"/>
  <c r="M170" i="72"/>
  <c r="Q170" i="72" s="1"/>
  <c r="P169" i="72"/>
  <c r="M169" i="72"/>
  <c r="P168" i="72"/>
  <c r="M168" i="72"/>
  <c r="P167" i="72"/>
  <c r="M167" i="72"/>
  <c r="P166" i="72"/>
  <c r="M166" i="72"/>
  <c r="P165" i="72"/>
  <c r="M165" i="72"/>
  <c r="M164" i="72"/>
  <c r="M163" i="72"/>
  <c r="M162" i="72"/>
  <c r="M161" i="72"/>
  <c r="M160" i="72"/>
  <c r="M159" i="72"/>
  <c r="M158" i="72"/>
  <c r="M157" i="72"/>
  <c r="M156" i="72"/>
  <c r="M155" i="72"/>
  <c r="M154" i="72"/>
  <c r="M153" i="72"/>
  <c r="M152" i="72"/>
  <c r="M151" i="72"/>
  <c r="M139" i="72"/>
  <c r="M140" i="72"/>
  <c r="M141" i="72"/>
  <c r="M142" i="72"/>
  <c r="Q142" i="72" s="1"/>
  <c r="M143" i="72"/>
  <c r="M145" i="72"/>
  <c r="M146" i="72"/>
  <c r="M147" i="72"/>
  <c r="M148" i="72"/>
  <c r="M149" i="72"/>
  <c r="M150" i="72"/>
  <c r="M129" i="72"/>
  <c r="M130" i="72"/>
  <c r="M131" i="72"/>
  <c r="M132" i="72"/>
  <c r="M133" i="72"/>
  <c r="M134" i="72"/>
  <c r="M135" i="72"/>
  <c r="M136" i="72"/>
  <c r="M137" i="72"/>
  <c r="Q137" i="72" s="1"/>
  <c r="M138" i="72"/>
  <c r="M128" i="72"/>
  <c r="M127" i="72"/>
  <c r="M126" i="72"/>
  <c r="M125" i="72"/>
  <c r="M124" i="72"/>
  <c r="M123" i="72"/>
  <c r="M122" i="72"/>
  <c r="P118" i="72"/>
  <c r="P119" i="72"/>
  <c r="P120" i="72"/>
  <c r="P121" i="72"/>
  <c r="Q121" i="72" s="1"/>
  <c r="P122" i="72"/>
  <c r="P123" i="72"/>
  <c r="P124" i="72"/>
  <c r="P125" i="72"/>
  <c r="Q125" i="72" s="1"/>
  <c r="P126" i="72"/>
  <c r="P128" i="72"/>
  <c r="P129" i="72"/>
  <c r="Q129" i="72"/>
  <c r="P130" i="72"/>
  <c r="P131" i="72"/>
  <c r="P132" i="72"/>
  <c r="P133" i="72"/>
  <c r="P134" i="72"/>
  <c r="P135" i="72"/>
  <c r="P136" i="72"/>
  <c r="P137" i="72"/>
  <c r="P138" i="72"/>
  <c r="P139" i="72"/>
  <c r="P140" i="72"/>
  <c r="P141" i="72"/>
  <c r="Q141" i="72" s="1"/>
  <c r="P142" i="72"/>
  <c r="P143" i="72"/>
  <c r="P145" i="72"/>
  <c r="P146" i="72"/>
  <c r="Q146" i="72" s="1"/>
  <c r="P147" i="72"/>
  <c r="P148" i="72"/>
  <c r="P149" i="72"/>
  <c r="P150" i="72"/>
  <c r="Q150" i="72" s="1"/>
  <c r="P151" i="72"/>
  <c r="P152" i="72"/>
  <c r="P153" i="72"/>
  <c r="P154" i="72"/>
  <c r="Q154" i="72" s="1"/>
  <c r="P155" i="72"/>
  <c r="P156" i="72"/>
  <c r="P157" i="72"/>
  <c r="P158" i="72"/>
  <c r="P159" i="72"/>
  <c r="P160" i="72"/>
  <c r="P161" i="72"/>
  <c r="P162" i="72"/>
  <c r="Q162" i="72" s="1"/>
  <c r="P163" i="72"/>
  <c r="P164" i="72"/>
  <c r="M121" i="72"/>
  <c r="M120" i="72"/>
  <c r="M119" i="72"/>
  <c r="M118" i="72"/>
  <c r="P117" i="72"/>
  <c r="M117" i="72"/>
  <c r="P116" i="72"/>
  <c r="M116" i="72"/>
  <c r="P115" i="72"/>
  <c r="M115" i="72"/>
  <c r="P114" i="72"/>
  <c r="M114" i="72"/>
  <c r="P113" i="72"/>
  <c r="M113" i="72"/>
  <c r="Q113" i="72" s="1"/>
  <c r="P112" i="72"/>
  <c r="M112" i="72"/>
  <c r="P111" i="72"/>
  <c r="M111" i="72"/>
  <c r="P110" i="72"/>
  <c r="M110" i="72"/>
  <c r="M109" i="72"/>
  <c r="M108" i="72"/>
  <c r="Q108" i="72" s="1"/>
  <c r="D108" i="72"/>
  <c r="D109" i="72"/>
  <c r="D110" i="72"/>
  <c r="Q110" i="72" s="1"/>
  <c r="D111" i="72"/>
  <c r="Q111" i="72" s="1"/>
  <c r="D112" i="72"/>
  <c r="D113" i="72"/>
  <c r="D114" i="72"/>
  <c r="Q114" i="72" s="1"/>
  <c r="D115" i="72"/>
  <c r="D116" i="72"/>
  <c r="D117" i="72"/>
  <c r="D118" i="72"/>
  <c r="Q118" i="72" s="1"/>
  <c r="D119" i="72"/>
  <c r="D120" i="72"/>
  <c r="D121" i="72"/>
  <c r="D122" i="72"/>
  <c r="Q122" i="72" s="1"/>
  <c r="D123" i="72"/>
  <c r="D124" i="72"/>
  <c r="D125" i="72"/>
  <c r="D126" i="72"/>
  <c r="Q126" i="72" s="1"/>
  <c r="D127" i="72"/>
  <c r="Q127" i="72" s="1"/>
  <c r="D128" i="72"/>
  <c r="D130" i="72"/>
  <c r="Q130" i="72" s="1"/>
  <c r="D131" i="72"/>
  <c r="D132" i="72"/>
  <c r="Q132" i="72" s="1"/>
  <c r="D133" i="72"/>
  <c r="D134" i="72"/>
  <c r="D135" i="72"/>
  <c r="Q135" i="72" s="1"/>
  <c r="D136" i="72"/>
  <c r="Q136" i="72" s="1"/>
  <c r="D137" i="72"/>
  <c r="D138" i="72"/>
  <c r="D139" i="72"/>
  <c r="Q139" i="72" s="1"/>
  <c r="D140" i="72"/>
  <c r="Q140" i="72" s="1"/>
  <c r="D141" i="72"/>
  <c r="D142" i="72"/>
  <c r="D143" i="72"/>
  <c r="D144" i="72"/>
  <c r="Q144" i="72" s="1"/>
  <c r="D145" i="72"/>
  <c r="D146" i="72"/>
  <c r="D147" i="72"/>
  <c r="Q147" i="72" s="1"/>
  <c r="D148" i="72"/>
  <c r="D149" i="72"/>
  <c r="Q149" i="72" s="1"/>
  <c r="D150" i="72"/>
  <c r="D151" i="72"/>
  <c r="Q151" i="72" s="1"/>
  <c r="D152" i="72"/>
  <c r="Q152" i="72" s="1"/>
  <c r="D153" i="72"/>
  <c r="D154" i="72"/>
  <c r="D155" i="72"/>
  <c r="D156" i="72"/>
  <c r="D157" i="72"/>
  <c r="Q157" i="72" s="1"/>
  <c r="D158" i="72"/>
  <c r="D159" i="72"/>
  <c r="Q159" i="72" s="1"/>
  <c r="D160" i="72"/>
  <c r="D161" i="72"/>
  <c r="D162" i="72"/>
  <c r="D163" i="72"/>
  <c r="Q163" i="72" s="1"/>
  <c r="D164" i="72"/>
  <c r="D165" i="72"/>
  <c r="D166" i="72"/>
  <c r="D167" i="72"/>
  <c r="D168" i="72"/>
  <c r="D169" i="72"/>
  <c r="Q169" i="72" s="1"/>
  <c r="D170" i="72"/>
  <c r="D171" i="72"/>
  <c r="Q171" i="72" s="1"/>
  <c r="D172" i="72"/>
  <c r="D173" i="72"/>
  <c r="Q173" i="72" s="1"/>
  <c r="D174" i="72"/>
  <c r="D175" i="72"/>
  <c r="Q175" i="72" s="1"/>
  <c r="D176" i="72"/>
  <c r="D177" i="72"/>
  <c r="Q177" i="72" s="1"/>
  <c r="D178" i="72"/>
  <c r="D179" i="72"/>
  <c r="Q179" i="72" s="1"/>
  <c r="D180" i="72"/>
  <c r="Q180" i="72" s="1"/>
  <c r="D181" i="72"/>
  <c r="Q181" i="72" s="1"/>
  <c r="D182" i="72"/>
  <c r="D183" i="72"/>
  <c r="Q183" i="72" s="1"/>
  <c r="D184" i="72"/>
  <c r="Q184" i="72" s="1"/>
  <c r="D185" i="72"/>
  <c r="Q185" i="72" s="1"/>
  <c r="M107" i="72"/>
  <c r="D107" i="72"/>
  <c r="M106" i="72"/>
  <c r="D106" i="72"/>
  <c r="M105" i="72"/>
  <c r="D105" i="72"/>
  <c r="M104" i="72"/>
  <c r="Q104" i="72" s="1"/>
  <c r="D104" i="72"/>
  <c r="M103" i="72"/>
  <c r="D103" i="72"/>
  <c r="M102" i="72"/>
  <c r="Q102" i="72" s="1"/>
  <c r="D102" i="72"/>
  <c r="M101" i="72"/>
  <c r="D101" i="72"/>
  <c r="M100" i="72"/>
  <c r="Q100" i="72" s="1"/>
  <c r="D100" i="72"/>
  <c r="M99" i="72"/>
  <c r="D99" i="72"/>
  <c r="M98" i="72"/>
  <c r="Q98" i="72" s="1"/>
  <c r="D98" i="72"/>
  <c r="M97" i="72"/>
  <c r="D97" i="72"/>
  <c r="M96" i="72"/>
  <c r="Q96" i="72" s="1"/>
  <c r="D96" i="72"/>
  <c r="M95" i="72"/>
  <c r="D95" i="72"/>
  <c r="P93" i="72"/>
  <c r="P94" i="72"/>
  <c r="P95" i="72"/>
  <c r="P96" i="72"/>
  <c r="P97" i="72"/>
  <c r="Q97" i="72" s="1"/>
  <c r="P98" i="72"/>
  <c r="P99" i="72"/>
  <c r="P100" i="72"/>
  <c r="P101" i="72"/>
  <c r="Q101" i="72" s="1"/>
  <c r="P102" i="72"/>
  <c r="P103" i="72"/>
  <c r="P104" i="72"/>
  <c r="P105" i="72"/>
  <c r="Q105" i="72" s="1"/>
  <c r="P106" i="72"/>
  <c r="P107" i="72"/>
  <c r="P108" i="72"/>
  <c r="P109" i="72"/>
  <c r="Q109" i="72" s="1"/>
  <c r="P92" i="72"/>
  <c r="P91" i="72"/>
  <c r="P90" i="72"/>
  <c r="P89" i="72"/>
  <c r="M84" i="72"/>
  <c r="M85" i="72"/>
  <c r="M86" i="72"/>
  <c r="M87" i="72"/>
  <c r="M88" i="72"/>
  <c r="M89" i="72"/>
  <c r="M90" i="72"/>
  <c r="M91" i="72"/>
  <c r="M92" i="72"/>
  <c r="M93" i="72"/>
  <c r="M94" i="72"/>
  <c r="D85" i="72"/>
  <c r="Q85" i="72" s="1"/>
  <c r="D86" i="72"/>
  <c r="D87" i="72"/>
  <c r="D88" i="72"/>
  <c r="D89" i="72"/>
  <c r="Q89" i="72" s="1"/>
  <c r="D90" i="72"/>
  <c r="D91" i="72"/>
  <c r="D92" i="72"/>
  <c r="D93" i="72"/>
  <c r="Q93" i="72" s="1"/>
  <c r="D94" i="72"/>
  <c r="P84" i="72"/>
  <c r="D84" i="72"/>
  <c r="M83" i="72"/>
  <c r="Q83" i="72" s="1"/>
  <c r="D83" i="72"/>
  <c r="M82" i="72"/>
  <c r="D82" i="72"/>
  <c r="M81" i="72"/>
  <c r="Q81" i="72" s="1"/>
  <c r="D81" i="72"/>
  <c r="M80" i="72"/>
  <c r="D80" i="72"/>
  <c r="M79" i="72"/>
  <c r="Q79" i="72" s="1"/>
  <c r="D79" i="72"/>
  <c r="P75" i="72"/>
  <c r="P76" i="72"/>
  <c r="P77" i="72"/>
  <c r="P78" i="72"/>
  <c r="P79" i="72"/>
  <c r="P80" i="72"/>
  <c r="P81" i="72"/>
  <c r="P82" i="72"/>
  <c r="P83" i="72"/>
  <c r="P85" i="72"/>
  <c r="P86" i="72"/>
  <c r="Q86" i="72" s="1"/>
  <c r="P87" i="72"/>
  <c r="P88" i="72"/>
  <c r="M78" i="72"/>
  <c r="D78" i="72"/>
  <c r="Q78" i="72" s="1"/>
  <c r="M77" i="72"/>
  <c r="D77" i="72"/>
  <c r="M76" i="72"/>
  <c r="D76" i="72"/>
  <c r="M75" i="72"/>
  <c r="D75" i="72"/>
  <c r="P74" i="72"/>
  <c r="M74" i="72"/>
  <c r="Q74" i="72" s="1"/>
  <c r="D74" i="72"/>
  <c r="P73" i="72"/>
  <c r="M73" i="72"/>
  <c r="D73" i="72"/>
  <c r="Q73" i="72" s="1"/>
  <c r="M72" i="72"/>
  <c r="D72" i="72"/>
  <c r="M71" i="72"/>
  <c r="D71" i="72"/>
  <c r="Q71" i="72" s="1"/>
  <c r="M70" i="72"/>
  <c r="D70" i="72"/>
  <c r="M69" i="72"/>
  <c r="D69" i="72"/>
  <c r="Q69" i="72" s="1"/>
  <c r="M68" i="72"/>
  <c r="D68" i="72"/>
  <c r="M67" i="72"/>
  <c r="D67" i="72"/>
  <c r="M66" i="72"/>
  <c r="D66" i="72"/>
  <c r="D65" i="72"/>
  <c r="D64" i="72"/>
  <c r="Q64" i="72" s="1"/>
  <c r="D63" i="72"/>
  <c r="D62" i="72"/>
  <c r="D61" i="72"/>
  <c r="D60" i="72"/>
  <c r="Q60" i="72" s="1"/>
  <c r="P45" i="72"/>
  <c r="P46" i="72"/>
  <c r="P47" i="72"/>
  <c r="P48" i="72"/>
  <c r="P49" i="72"/>
  <c r="P50" i="72"/>
  <c r="P51" i="72"/>
  <c r="P52" i="72"/>
  <c r="Q52" i="72" s="1"/>
  <c r="P53" i="72"/>
  <c r="P54" i="72"/>
  <c r="P55" i="72"/>
  <c r="P56" i="72"/>
  <c r="Q56" i="72" s="1"/>
  <c r="P57" i="72"/>
  <c r="P58" i="72"/>
  <c r="P59" i="72"/>
  <c r="P60" i="72"/>
  <c r="P61" i="72"/>
  <c r="P62" i="72"/>
  <c r="P63" i="72"/>
  <c r="P64" i="72"/>
  <c r="P65" i="72"/>
  <c r="P66" i="72"/>
  <c r="P67" i="72"/>
  <c r="P68" i="72"/>
  <c r="P69" i="72"/>
  <c r="P71" i="72"/>
  <c r="P72" i="72"/>
  <c r="P44" i="72"/>
  <c r="Q44" i="72" s="1"/>
  <c r="P43" i="72"/>
  <c r="P42" i="72"/>
  <c r="P41" i="72"/>
  <c r="P40" i="72"/>
  <c r="Q40" i="72" s="1"/>
  <c r="P39" i="72"/>
  <c r="P38" i="72"/>
  <c r="P37" i="72"/>
  <c r="P36" i="72"/>
  <c r="Q36" i="72" s="1"/>
  <c r="P35" i="72"/>
  <c r="P34" i="72"/>
  <c r="P33" i="72"/>
  <c r="P32" i="72"/>
  <c r="Q32" i="72" s="1"/>
  <c r="P31" i="72"/>
  <c r="P30" i="72"/>
  <c r="P29" i="72"/>
  <c r="P28" i="72"/>
  <c r="Q28" i="72" s="1"/>
  <c r="P27" i="72"/>
  <c r="P26" i="72"/>
  <c r="P25" i="72"/>
  <c r="P24" i="72"/>
  <c r="P23" i="72"/>
  <c r="P8" i="72"/>
  <c r="P9" i="72"/>
  <c r="P10" i="72"/>
  <c r="P186" i="72" s="1"/>
  <c r="P11" i="72"/>
  <c r="P12" i="72"/>
  <c r="P13" i="72"/>
  <c r="P14" i="72"/>
  <c r="Q14" i="72" s="1"/>
  <c r="P15" i="72"/>
  <c r="P16" i="72"/>
  <c r="P17" i="72"/>
  <c r="P18" i="72"/>
  <c r="P19" i="72"/>
  <c r="P20" i="72"/>
  <c r="P21" i="72"/>
  <c r="P22" i="72"/>
  <c r="Q22" i="72" s="1"/>
  <c r="M8" i="72"/>
  <c r="M9" i="72"/>
  <c r="M10" i="72"/>
  <c r="M11" i="72"/>
  <c r="Q11" i="72" s="1"/>
  <c r="M12" i="72"/>
  <c r="M13" i="72"/>
  <c r="M14" i="72"/>
  <c r="M15" i="72"/>
  <c r="Q15" i="72" s="1"/>
  <c r="M16" i="72"/>
  <c r="M17" i="72"/>
  <c r="M18" i="72"/>
  <c r="M19" i="72"/>
  <c r="Q19" i="72" s="1"/>
  <c r="M20" i="72"/>
  <c r="M21" i="72"/>
  <c r="M22" i="72"/>
  <c r="M23" i="72"/>
  <c r="Q23" i="72" s="1"/>
  <c r="M24" i="72"/>
  <c r="M25" i="72"/>
  <c r="M26" i="72"/>
  <c r="M27" i="72"/>
  <c r="M28" i="72"/>
  <c r="M29" i="72"/>
  <c r="M30" i="72"/>
  <c r="M31" i="72"/>
  <c r="Q31" i="72" s="1"/>
  <c r="M32" i="72"/>
  <c r="M33" i="72"/>
  <c r="M34" i="72"/>
  <c r="M35" i="72"/>
  <c r="M36" i="72"/>
  <c r="M37" i="72"/>
  <c r="M38" i="72"/>
  <c r="M39" i="72"/>
  <c r="Q39" i="72" s="1"/>
  <c r="M40" i="72"/>
  <c r="M41" i="72"/>
  <c r="M42" i="72"/>
  <c r="M43" i="72"/>
  <c r="Q43" i="72" s="1"/>
  <c r="M44" i="72"/>
  <c r="M45" i="72"/>
  <c r="M46" i="72"/>
  <c r="M47" i="72"/>
  <c r="M48" i="72"/>
  <c r="M49" i="72"/>
  <c r="M50" i="72"/>
  <c r="M51" i="72"/>
  <c r="Q51" i="72" s="1"/>
  <c r="M52" i="72"/>
  <c r="M53" i="72"/>
  <c r="M54" i="72"/>
  <c r="M55" i="72"/>
  <c r="Q55" i="72" s="1"/>
  <c r="M56" i="72"/>
  <c r="M57" i="72"/>
  <c r="M58" i="72"/>
  <c r="M59" i="72"/>
  <c r="Q59" i="72" s="1"/>
  <c r="M60" i="72"/>
  <c r="M61" i="72"/>
  <c r="M62" i="72"/>
  <c r="M63" i="72"/>
  <c r="Q63" i="72" s="1"/>
  <c r="M64" i="72"/>
  <c r="M65" i="72"/>
  <c r="D8" i="72"/>
  <c r="D9" i="72"/>
  <c r="Q9" i="72" s="1"/>
  <c r="D10" i="72"/>
  <c r="D11" i="72"/>
  <c r="D12" i="72"/>
  <c r="D13" i="72"/>
  <c r="Q13" i="72" s="1"/>
  <c r="D14" i="72"/>
  <c r="D15" i="72"/>
  <c r="D16" i="72"/>
  <c r="D17" i="72"/>
  <c r="Q17" i="72" s="1"/>
  <c r="D18" i="72"/>
  <c r="D19" i="72"/>
  <c r="D20" i="72"/>
  <c r="D21" i="72"/>
  <c r="Q21" i="72" s="1"/>
  <c r="D22" i="72"/>
  <c r="D23" i="72"/>
  <c r="D24" i="72"/>
  <c r="D25" i="72"/>
  <c r="Q25" i="72" s="1"/>
  <c r="D26" i="72"/>
  <c r="D27" i="72"/>
  <c r="D28" i="72"/>
  <c r="D29" i="72"/>
  <c r="Q29" i="72" s="1"/>
  <c r="D30" i="72"/>
  <c r="D31" i="72"/>
  <c r="D32" i="72"/>
  <c r="D33" i="72"/>
  <c r="Q33" i="72" s="1"/>
  <c r="D34" i="72"/>
  <c r="Q34" i="72" s="1"/>
  <c r="D35" i="72"/>
  <c r="D36" i="72"/>
  <c r="D37" i="72"/>
  <c r="D38" i="72"/>
  <c r="D39" i="72"/>
  <c r="D40" i="72"/>
  <c r="D41" i="72"/>
  <c r="Q41" i="72" s="1"/>
  <c r="D42" i="72"/>
  <c r="D43" i="72"/>
  <c r="D44" i="72"/>
  <c r="D45" i="72"/>
  <c r="Q45" i="72" s="1"/>
  <c r="D46" i="72"/>
  <c r="D47" i="72"/>
  <c r="D48" i="72"/>
  <c r="D49" i="72"/>
  <c r="Q49" i="72" s="1"/>
  <c r="D50" i="72"/>
  <c r="D51" i="72"/>
  <c r="D52" i="72"/>
  <c r="D53" i="72"/>
  <c r="Q53" i="72" s="1"/>
  <c r="D54" i="72"/>
  <c r="D55" i="72"/>
  <c r="D56" i="72"/>
  <c r="D57" i="72"/>
  <c r="D58" i="72"/>
  <c r="D59" i="72"/>
  <c r="O186" i="72"/>
  <c r="N7" i="72"/>
  <c r="N186" i="72" s="1"/>
  <c r="M7" i="72"/>
  <c r="D7" i="72"/>
  <c r="E17" i="7"/>
  <c r="G17" i="7" s="1"/>
  <c r="F17" i="7"/>
  <c r="H17" i="7"/>
  <c r="H23" i="7" s="1"/>
  <c r="I17" i="7"/>
  <c r="C17" i="7"/>
  <c r="B17" i="7"/>
  <c r="L11" i="7"/>
  <c r="J11" i="7"/>
  <c r="G11" i="7"/>
  <c r="D11" i="7"/>
  <c r="J22" i="7"/>
  <c r="G22" i="7"/>
  <c r="D22" i="7"/>
  <c r="L22" i="7"/>
  <c r="J16" i="7"/>
  <c r="L16" i="7"/>
  <c r="G16" i="7"/>
  <c r="D16" i="7"/>
  <c r="L13" i="7"/>
  <c r="J13" i="7"/>
  <c r="G13" i="7"/>
  <c r="D13" i="7"/>
  <c r="L15" i="7"/>
  <c r="J15" i="7"/>
  <c r="G15" i="7"/>
  <c r="D15" i="7"/>
  <c r="J18" i="7"/>
  <c r="G18" i="7"/>
  <c r="D18" i="7"/>
  <c r="L18" i="7"/>
  <c r="J14" i="7"/>
  <c r="G14" i="7"/>
  <c r="D14" i="7"/>
  <c r="D10" i="7" s="1"/>
  <c r="L14" i="7"/>
  <c r="L12" i="7"/>
  <c r="J12" i="7"/>
  <c r="G12" i="7"/>
  <c r="D12" i="7"/>
  <c r="J19" i="7"/>
  <c r="G19" i="7"/>
  <c r="D19" i="7"/>
  <c r="L19" i="7"/>
  <c r="J21" i="7"/>
  <c r="G21" i="7"/>
  <c r="D21" i="7"/>
  <c r="C16" i="12"/>
  <c r="D13" i="12" s="1"/>
  <c r="I9" i="13"/>
  <c r="I10" i="13"/>
  <c r="I11" i="13"/>
  <c r="J11" i="13" s="1"/>
  <c r="I8" i="13"/>
  <c r="H9" i="13"/>
  <c r="H10" i="13"/>
  <c r="J10" i="13" s="1"/>
  <c r="H11" i="13"/>
  <c r="H8" i="13"/>
  <c r="J8" i="13" s="1"/>
  <c r="F12" i="13"/>
  <c r="G9" i="13"/>
  <c r="G10" i="13"/>
  <c r="G11" i="13"/>
  <c r="G8" i="13"/>
  <c r="E12" i="13"/>
  <c r="G12" i="13" s="1"/>
  <c r="D9" i="13"/>
  <c r="D10" i="13"/>
  <c r="D11" i="13"/>
  <c r="D8" i="13"/>
  <c r="C12" i="13"/>
  <c r="B12" i="13"/>
  <c r="I12" i="14"/>
  <c r="I13" i="14"/>
  <c r="I14" i="14"/>
  <c r="I16" i="14" s="1"/>
  <c r="I15" i="14"/>
  <c r="I11" i="14"/>
  <c r="H12" i="14"/>
  <c r="J12" i="14" s="1"/>
  <c r="H13" i="14"/>
  <c r="J13" i="14" s="1"/>
  <c r="H14" i="14"/>
  <c r="H15" i="14"/>
  <c r="J15" i="14" s="1"/>
  <c r="H11" i="14"/>
  <c r="J11" i="14" s="1"/>
  <c r="E16" i="14"/>
  <c r="G12" i="14"/>
  <c r="G13" i="14"/>
  <c r="G14" i="14"/>
  <c r="G15" i="14"/>
  <c r="G11" i="14"/>
  <c r="B16" i="14"/>
  <c r="D12" i="14"/>
  <c r="D13" i="14"/>
  <c r="D14" i="14"/>
  <c r="D15" i="14"/>
  <c r="D11" i="14"/>
  <c r="F16" i="14"/>
  <c r="G16" i="14" s="1"/>
  <c r="C16" i="14"/>
  <c r="D16" i="14"/>
  <c r="AB9" i="1"/>
  <c r="AB19" i="1"/>
  <c r="AB16" i="1"/>
  <c r="AB22" i="1" s="1"/>
  <c r="AC21" i="1" s="1"/>
  <c r="B13" i="15"/>
  <c r="C11" i="15" s="1"/>
  <c r="P156" i="41"/>
  <c r="L169" i="41"/>
  <c r="Q161" i="72"/>
  <c r="Q160" i="72"/>
  <c r="Q153" i="72"/>
  <c r="Q143" i="72"/>
  <c r="Q112" i="72"/>
  <c r="Q145" i="72"/>
  <c r="Q138" i="72"/>
  <c r="Q134" i="72"/>
  <c r="Q131" i="72"/>
  <c r="Q128" i="72"/>
  <c r="Q124" i="72"/>
  <c r="Q116" i="72"/>
  <c r="Q88" i="72"/>
  <c r="M186" i="72"/>
  <c r="D188" i="43"/>
  <c r="F188" i="43" s="1"/>
  <c r="Q117" i="72"/>
  <c r="Q7" i="72"/>
  <c r="Q18" i="72"/>
  <c r="Q50" i="72"/>
  <c r="Q65" i="72"/>
  <c r="Q61" i="72"/>
  <c r="Q70" i="72"/>
  <c r="Q92" i="72"/>
  <c r="Q84" i="72"/>
  <c r="Q99" i="72"/>
  <c r="Q182" i="72"/>
  <c r="H16" i="29"/>
  <c r="H15" i="32"/>
  <c r="I12" i="32" s="1"/>
  <c r="D12" i="12"/>
  <c r="D11" i="12"/>
  <c r="D15" i="12"/>
  <c r="D14" i="12"/>
  <c r="B19" i="29"/>
  <c r="C16" i="29" s="1"/>
  <c r="C12" i="29"/>
  <c r="M11" i="7"/>
  <c r="M21" i="7"/>
  <c r="M14" i="7"/>
  <c r="M19" i="7"/>
  <c r="M12" i="7"/>
  <c r="M13" i="7"/>
  <c r="B23" i="7"/>
  <c r="I23" i="7"/>
  <c r="F23" i="7"/>
  <c r="J14" i="28"/>
  <c r="D20" i="30"/>
  <c r="E17" i="30" s="1"/>
  <c r="B20" i="30"/>
  <c r="C17" i="30" s="1"/>
  <c r="H17" i="30"/>
  <c r="H20" i="30" s="1"/>
  <c r="C13" i="31"/>
  <c r="C17" i="31"/>
  <c r="E15" i="31"/>
  <c r="G16" i="31"/>
  <c r="H17" i="31"/>
  <c r="I16" i="31" s="1"/>
  <c r="I13" i="31"/>
  <c r="C14" i="31"/>
  <c r="E16" i="31"/>
  <c r="G17" i="31"/>
  <c r="C15" i="31"/>
  <c r="E17" i="31"/>
  <c r="G13" i="31"/>
  <c r="G14" i="31"/>
  <c r="E13" i="31"/>
  <c r="C14" i="33"/>
  <c r="E14" i="33"/>
  <c r="C15" i="33"/>
  <c r="E16" i="33"/>
  <c r="F16" i="33"/>
  <c r="G15" i="33" s="1"/>
  <c r="E14" i="30"/>
  <c r="E13" i="30"/>
  <c r="E16" i="30"/>
  <c r="E20" i="30"/>
  <c r="E15" i="30"/>
  <c r="E19" i="30"/>
  <c r="E18" i="30"/>
  <c r="C15" i="30"/>
  <c r="I14" i="31"/>
  <c r="I17" i="31"/>
  <c r="I15" i="31"/>
  <c r="G13" i="33"/>
  <c r="M15" i="7"/>
  <c r="M22" i="7"/>
  <c r="C23" i="7"/>
  <c r="M18" i="7"/>
  <c r="J10" i="7"/>
  <c r="G10" i="7"/>
  <c r="G23" i="7" s="1"/>
  <c r="I15" i="41"/>
  <c r="I11" i="41"/>
  <c r="I7" i="41"/>
  <c r="I14" i="41"/>
  <c r="I10" i="41"/>
  <c r="I184" i="41"/>
  <c r="I182" i="41"/>
  <c r="I178" i="41"/>
  <c r="I174" i="41"/>
  <c r="I162" i="41"/>
  <c r="I158" i="41"/>
  <c r="I154" i="41"/>
  <c r="I146" i="41"/>
  <c r="I142" i="41"/>
  <c r="I138" i="41"/>
  <c r="I134" i="41"/>
  <c r="I130" i="41"/>
  <c r="I122" i="41"/>
  <c r="I118" i="41"/>
  <c r="I114" i="41"/>
  <c r="I106" i="41"/>
  <c r="I102" i="41"/>
  <c r="I98" i="41"/>
  <c r="I94" i="41"/>
  <c r="I90" i="41"/>
  <c r="I86" i="41"/>
  <c r="I82" i="41"/>
  <c r="I78" i="41"/>
  <c r="I74" i="41"/>
  <c r="I70" i="41"/>
  <c r="I66" i="41"/>
  <c r="I62" i="41"/>
  <c r="I54" i="41"/>
  <c r="I50" i="41"/>
  <c r="I46" i="41"/>
  <c r="I34" i="41"/>
  <c r="I30" i="41"/>
  <c r="I26" i="41"/>
  <c r="I22" i="41"/>
  <c r="I18" i="41"/>
  <c r="C185" i="41"/>
  <c r="Q35" i="72"/>
  <c r="Q24" i="72"/>
  <c r="Q68" i="72"/>
  <c r="Q87" i="72"/>
  <c r="Q106" i="72"/>
  <c r="Q164" i="72"/>
  <c r="Q156" i="72"/>
  <c r="Q148" i="72"/>
  <c r="Q123" i="72"/>
  <c r="Q119" i="72"/>
  <c r="Q158" i="72"/>
  <c r="Q166" i="72"/>
  <c r="Q48" i="72"/>
  <c r="Q155" i="72"/>
  <c r="Q133" i="72"/>
  <c r="Q16" i="72"/>
  <c r="Q8" i="72"/>
  <c r="Q167" i="72"/>
  <c r="Q58" i="72"/>
  <c r="Q38" i="72"/>
  <c r="Q26" i="72"/>
  <c r="Q72" i="72"/>
  <c r="Q76" i="72"/>
  <c r="Q82" i="72"/>
  <c r="Q94" i="72"/>
  <c r="Q90" i="72"/>
  <c r="Q95" i="72"/>
  <c r="Q103" i="72"/>
  <c r="Q107" i="72"/>
  <c r="Q47" i="72"/>
  <c r="Q27" i="72"/>
  <c r="Q20" i="72"/>
  <c r="Q12" i="72"/>
  <c r="Q30" i="72"/>
  <c r="Q42" i="72"/>
  <c r="Q54" i="72"/>
  <c r="Q46" i="72"/>
  <c r="Q62" i="72"/>
  <c r="Q75" i="72"/>
  <c r="Q80" i="72"/>
  <c r="Q91" i="72"/>
  <c r="Q37" i="72"/>
  <c r="Q10" i="72"/>
  <c r="Q165" i="72"/>
  <c r="Q57" i="72"/>
  <c r="B17" i="28"/>
  <c r="D17" i="28" s="1"/>
  <c r="D14" i="28"/>
  <c r="D11" i="28"/>
  <c r="K11" i="28" s="1"/>
  <c r="K10" i="7"/>
  <c r="M10" i="7" s="1"/>
  <c r="I173" i="41"/>
  <c r="I155" i="41"/>
  <c r="I109" i="41"/>
  <c r="I91" i="41"/>
  <c r="I77" i="41"/>
  <c r="I45" i="41"/>
  <c r="I27" i="41"/>
  <c r="E12" i="32"/>
  <c r="E10" i="32"/>
  <c r="E14" i="32"/>
  <c r="I13" i="32"/>
  <c r="E13" i="32"/>
  <c r="G13" i="32"/>
  <c r="I11" i="32"/>
  <c r="G12" i="32"/>
  <c r="I10" i="32"/>
  <c r="I14" i="32"/>
  <c r="G11" i="32"/>
  <c r="G10" i="32"/>
  <c r="G13" i="30"/>
  <c r="G17" i="30"/>
  <c r="G19" i="30"/>
  <c r="G20" i="30"/>
  <c r="G14" i="30"/>
  <c r="G18" i="30"/>
  <c r="G15" i="30"/>
  <c r="G16" i="30"/>
  <c r="E15" i="29" l="1"/>
  <c r="E13" i="29"/>
  <c r="E14" i="29"/>
  <c r="E12" i="29"/>
  <c r="E19" i="29" s="1"/>
  <c r="E17" i="29"/>
  <c r="E18" i="29"/>
  <c r="E16" i="29"/>
  <c r="H16" i="14"/>
  <c r="J16" i="14" s="1"/>
  <c r="C18" i="30"/>
  <c r="C16" i="30"/>
  <c r="C14" i="30"/>
  <c r="C18" i="29"/>
  <c r="I12" i="13"/>
  <c r="Q77" i="72"/>
  <c r="Q120" i="72"/>
  <c r="I179" i="41"/>
  <c r="I159" i="41"/>
  <c r="I71" i="41"/>
  <c r="I51" i="41"/>
  <c r="C16" i="33"/>
  <c r="E23" i="7"/>
  <c r="C19" i="30"/>
  <c r="G16" i="33"/>
  <c r="C17" i="29"/>
  <c r="D16" i="12"/>
  <c r="D12" i="13"/>
  <c r="D17" i="7"/>
  <c r="D23" i="7" s="1"/>
  <c r="Q176" i="72"/>
  <c r="Q172" i="72"/>
  <c r="Q168" i="72"/>
  <c r="Q115" i="72"/>
  <c r="I167" i="41"/>
  <c r="I147" i="41"/>
  <c r="I127" i="41"/>
  <c r="I39" i="41"/>
  <c r="I185" i="41" s="1"/>
  <c r="F19" i="29"/>
  <c r="J20" i="7"/>
  <c r="K13" i="28"/>
  <c r="H13" i="29"/>
  <c r="K10" i="28"/>
  <c r="K17" i="28" s="1"/>
  <c r="K12" i="28"/>
  <c r="G14" i="33"/>
  <c r="C13" i="30"/>
  <c r="C20" i="30"/>
  <c r="C14" i="29"/>
  <c r="C15" i="29"/>
  <c r="C12" i="15"/>
  <c r="C13" i="15" s="1"/>
  <c r="J14" i="14"/>
  <c r="D186" i="72"/>
  <c r="Q186" i="72" s="1"/>
  <c r="I103" i="41"/>
  <c r="I83" i="41"/>
  <c r="I63" i="41"/>
  <c r="L20" i="7"/>
  <c r="M20" i="7" s="1"/>
  <c r="K16" i="28"/>
  <c r="Q66" i="72"/>
  <c r="Q67" i="72"/>
  <c r="K23" i="7"/>
  <c r="K17" i="7"/>
  <c r="L17" i="7"/>
  <c r="D20" i="7"/>
  <c r="M16" i="7"/>
  <c r="J17" i="7"/>
  <c r="E15" i="32"/>
  <c r="I15" i="32"/>
  <c r="G15" i="32"/>
  <c r="AC19" i="1"/>
  <c r="AC16" i="1"/>
  <c r="AC22" i="1" s="1"/>
  <c r="AC9" i="1"/>
  <c r="H19" i="29"/>
  <c r="I13" i="29" s="1"/>
  <c r="L23" i="7"/>
  <c r="I18" i="30"/>
  <c r="I13" i="30"/>
  <c r="I16" i="30"/>
  <c r="I17" i="30"/>
  <c r="I20" i="30"/>
  <c r="I15" i="30"/>
  <c r="I19" i="30"/>
  <c r="I14" i="30"/>
  <c r="G14" i="29"/>
  <c r="G13" i="29"/>
  <c r="G16" i="29"/>
  <c r="G15" i="29"/>
  <c r="G18" i="29"/>
  <c r="G17" i="29"/>
  <c r="G12" i="29"/>
  <c r="G19" i="29" s="1"/>
  <c r="M23" i="7"/>
  <c r="G17" i="28"/>
  <c r="C13" i="29"/>
  <c r="C19" i="29" s="1"/>
  <c r="H12" i="13"/>
  <c r="J12" i="13" s="1"/>
  <c r="J9" i="13"/>
  <c r="C10" i="32"/>
  <c r="C12" i="32"/>
  <c r="C14" i="32"/>
  <c r="AC10" i="1"/>
  <c r="AC12" i="1"/>
  <c r="AC14" i="1"/>
  <c r="AC18" i="1"/>
  <c r="AC20" i="1"/>
  <c r="C11" i="32"/>
  <c r="AC11" i="1"/>
  <c r="AC13" i="1"/>
  <c r="AC15" i="1"/>
  <c r="AC17" i="1"/>
  <c r="K16" i="14" l="1"/>
  <c r="J23" i="7"/>
  <c r="M17" i="7"/>
  <c r="I16" i="29"/>
  <c r="I12" i="29"/>
  <c r="I14" i="29"/>
  <c r="I17" i="29"/>
  <c r="I15" i="29"/>
  <c r="I18" i="29"/>
  <c r="C15" i="32"/>
  <c r="I19" i="29" l="1"/>
</calcChain>
</file>

<file path=xl/sharedStrings.xml><?xml version="1.0" encoding="utf-8"?>
<sst xmlns="http://schemas.openxmlformats.org/spreadsheetml/2006/main" count="4608" uniqueCount="531">
  <si>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</si>
  <si>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</si>
  <si>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</si>
  <si>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</si>
  <si>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</si>
  <si>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</si>
  <si>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</si>
  <si>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</si>
  <si>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</si>
  <si>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</si>
  <si>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</si>
  <si>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</si>
  <si>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</si>
  <si>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</si>
  <si>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</si>
  <si>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</si>
  <si>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</si>
  <si>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</si>
  <si>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</si>
  <si>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</si>
  <si>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</si>
  <si>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</si>
  <si>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</si>
  <si>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</si>
  <si>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</si>
  <si>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</si>
  <si>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</si>
  <si>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</si>
  <si>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</si>
  <si>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</si>
  <si>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</si>
  <si>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</si>
  <si>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</si>
  <si>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</si>
  <si>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</si>
  <si>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</si>
  <si>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</si>
  <si>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</si>
  <si>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</si>
  <si>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</si>
  <si>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</si>
  <si>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</si>
  <si>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</si>
  <si>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</si>
  <si>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</si>
  <si>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</si>
  <si>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</si>
  <si>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</si>
  <si>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</si>
  <si>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De 65 y mas años</t>
  </si>
  <si>
    <t>PSÍQUICA</t>
  </si>
  <si>
    <t xml:space="preserve"> </t>
  </si>
  <si>
    <t>AJALVIR</t>
  </si>
  <si>
    <t>ALAMEDA DEL VALLE</t>
  </si>
  <si>
    <t>ALAMO (EL)</t>
  </si>
  <si>
    <t>ALCALA DE HENARES</t>
  </si>
  <si>
    <t>ALCOBENDAS</t>
  </si>
  <si>
    <t>ALCORCON</t>
  </si>
  <si>
    <t>ALDEA DEL FRESNO</t>
  </si>
  <si>
    <t>ALGETE</t>
  </si>
  <si>
    <t>ALPEDRETE</t>
  </si>
  <si>
    <t>ARANJUEZ</t>
  </si>
  <si>
    <t>ARGANDA DEL REY</t>
  </si>
  <si>
    <t>ARROYOMOLINOS</t>
  </si>
  <si>
    <t>BECERRIL DE LA SIERRA</t>
  </si>
  <si>
    <t>BELMONTE DE TAJO</t>
  </si>
  <si>
    <t>BOADILLA DEL MONTE</t>
  </si>
  <si>
    <t>BOALO (EL)</t>
  </si>
  <si>
    <t>BREA DE TAJO</t>
  </si>
  <si>
    <t>BRUNETE</t>
  </si>
  <si>
    <t>BUITRAGO DEL LOZOYA</t>
  </si>
  <si>
    <t>BUSTARVIEJO</t>
  </si>
  <si>
    <t>CABRERA (LA)</t>
  </si>
  <si>
    <t>CADALSO DE LOS VIDRIOS</t>
  </si>
  <si>
    <t>CAMARMA DE ESTERUELAS</t>
  </si>
  <si>
    <t>CAMPO REAL</t>
  </si>
  <si>
    <t>CASARRUBUELOS</t>
  </si>
  <si>
    <t>CENICIENTOS</t>
  </si>
  <si>
    <t>CERCEDILLA</t>
  </si>
  <si>
    <t>CHINCHON</t>
  </si>
  <si>
    <t>CIEMPOZUELOS</t>
  </si>
  <si>
    <t>COLLADO MEDIANO</t>
  </si>
  <si>
    <t>COLLADO VILLALBA</t>
  </si>
  <si>
    <t>COLMENAR DE OREJA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</si>
  <si>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</si>
  <si>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</si>
  <si>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</si>
  <si>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</si>
  <si>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</si>
  <si>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</si>
  <si>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</si>
  <si>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</si>
  <si>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</si>
  <si>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</si>
  <si>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</si>
  <si>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</si>
  <si>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GALAPAGAR</t>
  </si>
  <si>
    <t>GARGANTILLA DEL LOZOYA Y PINILLA DE BUITRAGO</t>
  </si>
  <si>
    <t>GASCONES</t>
  </si>
  <si>
    <t>GETAFE</t>
  </si>
  <si>
    <t>GUADALIX DE LA SIERRA</t>
  </si>
  <si>
    <t>GUADARRAMA</t>
  </si>
  <si>
    <t>HORCAJO DE LA SIERRA</t>
  </si>
  <si>
    <t>HOYO DE MANZANARES</t>
  </si>
  <si>
    <t>HUMANES DE MADRID</t>
  </si>
  <si>
    <t>LEGANES</t>
  </si>
  <si>
    <t>LOECHES</t>
  </si>
  <si>
    <t>LOZOYUELA-NAVAS-SIETEIGLESIAS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</si>
  <si>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</si>
  <si>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</si>
  <si>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</si>
  <si>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</si>
  <si>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</si>
  <si>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</si>
  <si>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</si>
  <si>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MORALEJA DE ENMEDIO</t>
  </si>
  <si>
    <t>MORALZARZAL</t>
  </si>
  <si>
    <t>MOSTOLES</t>
  </si>
  <si>
    <t>NAVACERRADA</t>
  </si>
  <si>
    <t>NAVALAFUENTE</t>
  </si>
  <si>
    <t>NAVALAGAMELLA</t>
  </si>
  <si>
    <t>NAVALCARNERO</t>
  </si>
  <si>
    <t>NAVAS DEL REY</t>
  </si>
  <si>
    <t>NUEVO BAZTAN</t>
  </si>
  <si>
    <t>ORUSCO DE TAJUÑA</t>
  </si>
  <si>
    <t>PARACUELLOS DE JARAMA</t>
  </si>
  <si>
    <t>PARLA</t>
  </si>
  <si>
    <t>PEDREZUELA</t>
  </si>
  <si>
    <t>PELAYOS DE LA PRESA</t>
  </si>
  <si>
    <t>PERALES DE TAJU/A</t>
  </si>
  <si>
    <t>PINTO</t>
  </si>
  <si>
    <t>POZUELO DE ALARCON</t>
  </si>
  <si>
    <t>POZUELO DEL REY</t>
  </si>
  <si>
    <t>QUIJORNA</t>
  </si>
  <si>
    <t>RASCAFRIA</t>
  </si>
  <si>
    <t>RIBATEJADA</t>
  </si>
  <si>
    <t>RIVAS-VACIAMADRID</t>
  </si>
  <si>
    <t>ROBLEDO DE CHAVELA</t>
  </si>
  <si>
    <t>ROZAS DE MADRID (LAS)</t>
  </si>
  <si>
    <t>SAN AGUSTIN DEL GUADALIX</t>
  </si>
  <si>
    <t>SAN FERNANDO DE HENARES</t>
  </si>
  <si>
    <t>SAN LORENZO DE EL ESCORIAL</t>
  </si>
  <si>
    <t>SAN MARTIN DE LA VEGA</t>
  </si>
  <si>
    <t>SAN MARTIN DE VALDEIGLESIAS</t>
  </si>
  <si>
    <t>SAN SEBASTIAN DE LOS REYES</t>
  </si>
  <si>
    <t>SANTA MARIA DE LA ALAMEDA</t>
  </si>
  <si>
    <t>SANTORCAZ</t>
  </si>
  <si>
    <t>SANTOS DE LA HUMOSA (LOS)</t>
  </si>
  <si>
    <t>SERRANILLOS DEL VALLE</t>
  </si>
  <si>
    <t>SEVILLA LA NUEVA</t>
  </si>
  <si>
    <t>SOTO DEL REAL</t>
  </si>
  <si>
    <t>TALAMANCA DE JARAMA</t>
  </si>
  <si>
    <t>TIELMES</t>
  </si>
  <si>
    <t>TORREJON DE ARDOZ</t>
  </si>
  <si>
    <t>TORREJON DE LA CALZADA</t>
  </si>
  <si>
    <t>TORREJON DE VELASCO</t>
  </si>
  <si>
    <t>TORRELAGUNA</t>
  </si>
  <si>
    <t>TORRELODONES</t>
  </si>
  <si>
    <t>TORRES DE LA ALAMEDA</t>
  </si>
  <si>
    <t>TRES CANTOS</t>
  </si>
  <si>
    <t>VALDARACETE</t>
  </si>
  <si>
    <t>VALDELAGUNA</t>
  </si>
  <si>
    <t>VALDEMANCO</t>
  </si>
  <si>
    <t>VALDEMORILLO</t>
  </si>
  <si>
    <t>VALDEMORO</t>
  </si>
  <si>
    <t>VALDEOLMOS-ALALPARDO</t>
  </si>
  <si>
    <t>VALDETORRES DE JARAMA</t>
  </si>
  <si>
    <t>VALDILECHA</t>
  </si>
  <si>
    <t>VALVERDE DE ALCALA</t>
  </si>
  <si>
    <t>VELILLA DE SAN ANTONIO</t>
  </si>
  <si>
    <t>VELLON (EL)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</si>
  <si>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</si>
  <si>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</si>
  <si>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</si>
  <si>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</si>
  <si>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</si>
  <si>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</si>
  <si>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PERALES</t>
  </si>
  <si>
    <t>VILLANUEVA DEL PARDILLO</t>
  </si>
  <si>
    <t>VILLAR DEL OLMO</t>
  </si>
  <si>
    <t>VILLAREJO DE SALVANES</t>
  </si>
  <si>
    <t>VILLAVICIOSA DE ODON</t>
  </si>
  <si>
    <t>ZARZALEJO</t>
  </si>
  <si>
    <t xml:space="preserve">PERSONAS CON DISCAPACIDAD MAYORES Y MENORES. </t>
  </si>
  <si>
    <t>De 65 y más</t>
  </si>
  <si>
    <t>TOTAL PcD</t>
  </si>
  <si>
    <t>ACEBEDA (LA)</t>
  </si>
  <si>
    <t>AMBITE</t>
  </si>
  <si>
    <t>ANCHUELO</t>
  </si>
  <si>
    <t>ATAZAR (EL)</t>
  </si>
  <si>
    <t>BATRES</t>
  </si>
  <si>
    <t>BERRUECO (EL)</t>
  </si>
  <si>
    <t>BERZOSA DEL LOZOYA</t>
  </si>
  <si>
    <t>BRAOJOS</t>
  </si>
  <si>
    <t>CABANILLAS DE LA SIERRA</t>
  </si>
  <si>
    <t>CANENCIA</t>
  </si>
  <si>
    <t>CERVERA DE BUITRAGO</t>
  </si>
  <si>
    <t>CHAPINERIA</t>
  </si>
  <si>
    <t>COLMENAR DEL ARROYO</t>
  </si>
  <si>
    <t>GARGANTA DE LOS MONTES</t>
  </si>
  <si>
    <t>HORCAJUELO DE LA SIERRA</t>
  </si>
  <si>
    <t>LOZOYA</t>
  </si>
  <si>
    <t>MADARCOS</t>
  </si>
  <si>
    <t>MONTEJO DE LA SIERRA</t>
  </si>
  <si>
    <t>OLMEDA DE LAS FUENTES</t>
  </si>
  <si>
    <t>PATONES</t>
  </si>
  <si>
    <t>PEZUELA DE LAS TORRES</t>
  </si>
  <si>
    <t>PINILLA DEL VALLE</t>
  </si>
  <si>
    <t>PRADENA DEL RINCON</t>
  </si>
  <si>
    <t>PUEBLA DE LA SIERRA</t>
  </si>
  <si>
    <t>PUENTES VIEJAS</t>
  </si>
  <si>
    <t>ROBLEDILLO DE LA JARA</t>
  </si>
  <si>
    <t>ROBREGORDO</t>
  </si>
  <si>
    <t>ROZAS DE PUERTO REAL</t>
  </si>
  <si>
    <t>SERNA DEL MONTE (LA)</t>
  </si>
  <si>
    <t>TITULCIA</t>
  </si>
  <si>
    <t>TORREMOCHA DE JARAMA</t>
  </si>
  <si>
    <t>VALDEAVERO</t>
  </si>
  <si>
    <t>VALDEMAQUEDA</t>
  </si>
  <si>
    <t>VALDEPIELAGOS</t>
  </si>
  <si>
    <t>VENTURADA</t>
  </si>
  <si>
    <t>VILLAVIEJA DEL LOZOYA</t>
  </si>
  <si>
    <t>VILLANUEVA DE LA CA/ADA</t>
  </si>
  <si>
    <t>Prop x 1.000 Hab</t>
  </si>
  <si>
    <t>POBLACIÓN</t>
  </si>
  <si>
    <t>0 a 64 años</t>
  </si>
  <si>
    <t>1.000 HAB</t>
  </si>
  <si>
    <t>Prop. Por</t>
  </si>
  <si>
    <t>E.MENTAL</t>
  </si>
  <si>
    <t>INTELECT</t>
  </si>
  <si>
    <t>SENSOR.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</si>
  <si>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</si>
  <si>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</si>
  <si>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</si>
  <si>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</si>
  <si>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</si>
  <si>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</si>
  <si>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</si>
  <si>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</si>
  <si>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</si>
  <si>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SOMOSIERRA</t>
  </si>
  <si>
    <t>PERSONAS CON DISCAPACIDAD EN EDAD LABORAL SEGÚN TIPOLOGÍA, GRUPOS DE EDAD Y GÉNERO (DE 16 A 64 AÑOS)</t>
  </si>
  <si>
    <t>Más de 74</t>
  </si>
  <si>
    <t>REDUE/A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</si>
  <si>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</si>
  <si>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</si>
  <si>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</si>
  <si>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</si>
  <si>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</si>
  <si>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</si>
  <si>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</si>
  <si>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</si>
  <si>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SEXOSO</t>
  </si>
  <si>
    <t>CuentaDeSEXOSO</t>
  </si>
  <si>
    <t>LITERAL MUNICIPIO</t>
  </si>
  <si>
    <t>FUENTIDUE/A DE TAJO</t>
  </si>
  <si>
    <t>GRI/ON</t>
  </si>
  <si>
    <t>MORATA DE TAJU/A</t>
  </si>
  <si>
    <t>NAVARREDONDA Y SAN MAMÉS</t>
  </si>
  <si>
    <t>PI/UECAR-GANDULLAS</t>
  </si>
  <si>
    <t>F-PS-SENS</t>
  </si>
  <si>
    <t>CARABA/A</t>
  </si>
  <si>
    <t>COBE/A</t>
  </si>
  <si>
    <t>TABLA 3</t>
  </si>
  <si>
    <t xml:space="preserve">(Número y proporción de PcD mayores y menores de 65 años en relación a la población) 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</si>
  <si>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</si>
  <si>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</si>
  <si>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</si>
  <si>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</si>
  <si>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</si>
  <si>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</si>
  <si>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 SEGÚN GÉNERO (Nº Absolutos  y porcentajes verticales)</t>
  </si>
  <si>
    <t>TIPOLOGIA</t>
  </si>
  <si>
    <t>CuentaDeTIPOLOGIA</t>
  </si>
  <si>
    <t>Personas con discapacidad</t>
  </si>
  <si>
    <t>% Personas con discapacidad sobre la población total</t>
  </si>
  <si>
    <t xml:space="preserve">Personas con discapacidad menores 65 años </t>
  </si>
  <si>
    <t>% Personas con discapacidad menores 65 años sobre la población menor 65 años de la CM</t>
  </si>
  <si>
    <t>Personas con discapacidad de 65 y más años</t>
  </si>
  <si>
    <t>% Personas con discapacidad de 65 y más años sobre la población de 65 y mas años de la CM</t>
  </si>
  <si>
    <t>Personas con discapacidad de 0 a 5 años</t>
  </si>
  <si>
    <t>Personas con discapacidad en edad laboral de 16 a 64 años</t>
  </si>
  <si>
    <t>Personas con discapacidad en Madrid capital</t>
  </si>
  <si>
    <t>% Personas con discapacidad en el Area de S.S de Madrid sobre población de Madrid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</si>
  <si>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</si>
  <si>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</si>
  <si>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</si>
  <si>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</si>
  <si>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</si>
  <si>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</si>
  <si>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</si>
  <si>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</si>
  <si>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</si>
  <si>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</si>
  <si>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</si>
  <si>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</si>
  <si>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</si>
  <si>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</si>
  <si>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</si>
  <si>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</si>
  <si>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</si>
  <si>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</si>
  <si>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</si>
  <si>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</si>
  <si>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</si>
  <si>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</si>
  <si>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</si>
  <si>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</si>
  <si>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</si>
  <si>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</si>
  <si>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</si>
  <si>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</si>
  <si>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</si>
  <si>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</si>
  <si>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</si>
  <si>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 xml:space="preserve">Atazar (El)  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</si>
  <si>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</si>
  <si>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</si>
  <si>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</si>
  <si>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</si>
  <si>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</si>
  <si>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</si>
  <si>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</si>
  <si>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</si>
  <si>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</si>
  <si>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</si>
  <si>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</si>
  <si>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</si>
  <si>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</si>
  <si>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</si>
  <si>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</si>
  <si>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</si>
  <si>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</si>
  <si>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</si>
  <si>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</si>
  <si>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</si>
  <si>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</si>
  <si>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</si>
  <si>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</si>
  <si>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</si>
  <si>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</si>
  <si>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</si>
  <si>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</si>
  <si>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</si>
  <si>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</si>
  <si>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</si>
  <si>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</si>
  <si>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</si>
  <si>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</si>
  <si>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</si>
  <si>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</si>
  <si>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</si>
  <si>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</si>
  <si>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</si>
  <si>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 xml:space="preserve">Estremera 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</si>
  <si>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</si>
  <si>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</si>
  <si>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</si>
  <si>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</si>
  <si>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</si>
  <si>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</si>
  <si>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</si>
  <si>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</si>
  <si>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</si>
  <si>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</si>
  <si>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</si>
  <si>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</si>
  <si>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</si>
  <si>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</si>
  <si>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</si>
  <si>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</si>
  <si>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</si>
  <si>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</si>
  <si>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</si>
  <si>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</si>
  <si>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</si>
  <si>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 xml:space="preserve">Lozoyuela-Navas-Sieteiglesias 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</si>
  <si>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</si>
  <si>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</si>
  <si>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</si>
  <si>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</si>
  <si>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</si>
  <si>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</si>
  <si>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</si>
  <si>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</si>
  <si>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</si>
  <si>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</si>
  <si>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</si>
  <si>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</si>
  <si>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</si>
  <si>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</si>
  <si>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 xml:space="preserve">Navacerrada 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</si>
  <si>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</si>
  <si>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</si>
  <si>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</si>
  <si>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</si>
  <si>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</si>
  <si>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</si>
  <si>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</si>
  <si>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</si>
  <si>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</si>
  <si>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</si>
  <si>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</si>
  <si>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</si>
  <si>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</si>
  <si>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</si>
  <si>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</si>
  <si>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</si>
  <si>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</si>
  <si>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</si>
  <si>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</si>
  <si>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 xml:space="preserve">Pozuelo del Rey </t>
  </si>
  <si>
    <t>Prádena del Rincón</t>
  </si>
  <si>
    <t>Puebla de la Sierra</t>
  </si>
  <si>
    <t xml:space="preserve">Puentes Viejas </t>
  </si>
  <si>
    <t>Quijorna</t>
  </si>
  <si>
    <t xml:space="preserve">Rascafría 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</si>
  <si>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</si>
  <si>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</si>
  <si>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</si>
  <si>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</si>
  <si>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</si>
  <si>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</si>
  <si>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</si>
  <si>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</si>
  <si>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 Guadalix</t>
  </si>
  <si>
    <t>San Fernando de Henares</t>
  </si>
  <si>
    <t>San Lorenzo del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</si>
  <si>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</si>
  <si>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</si>
  <si>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</si>
  <si>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</si>
  <si>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</si>
  <si>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</si>
  <si>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</si>
  <si>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</si>
  <si>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</si>
  <si>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</si>
  <si>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 xml:space="preserve">Soto del Real 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</si>
  <si>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</si>
  <si>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</si>
  <si>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</si>
  <si>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</si>
  <si>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</si>
  <si>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</si>
  <si>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</si>
  <si>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</si>
  <si>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</si>
  <si>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</si>
  <si>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 xml:space="preserve">Tres Cantos 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</si>
  <si>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</si>
  <si>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</si>
  <si>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</si>
  <si>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</si>
  <si>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</si>
  <si>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</si>
  <si>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</si>
  <si>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</si>
  <si>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</si>
  <si>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</si>
  <si>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</si>
  <si>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</si>
  <si>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</si>
  <si>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</si>
  <si>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</si>
  <si>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</si>
  <si>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</si>
  <si>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</si>
  <si>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</si>
  <si>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</si>
  <si>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</si>
  <si>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</si>
  <si>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</si>
  <si>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</si>
  <si>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</si>
  <si>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</si>
  <si>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</si>
  <si>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</si>
  <si>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</si>
  <si>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Dirección General de Atención a las Personas con Discapacidad  de la Consejería de Políticas Sociales y Familia de la Comunidad de Madrid</t>
  </si>
  <si>
    <t>Fuente: Base de Datos del Reconocimiento del Grado de  Discapacidad a 31 diciembre del 2015</t>
  </si>
  <si>
    <t>Dirección General de Atención a Personas con Discapacidad Consejería de Políticas  Sociales y Familia de la Comunidad de Madrid</t>
  </si>
  <si>
    <t>Fuente: Base de Datos del Grado de Reconocimiento de Discapacidad a 31 diciembre del 2015</t>
  </si>
  <si>
    <t>Fuente: Base de Datos del Reconocimiento del Grado de  Discapacidad a 31 diciembre del 2015 y Padrón de Habitantes a 1 de  julio de 2015</t>
  </si>
  <si>
    <t>RESUMEN DATOS PERSONAS CON DISCAPACIDAD COMUNIDAD DE MADRID AÑO 2015</t>
  </si>
  <si>
    <t>Fuente: Bases de Datos del Reconocimiento del Grado de  Discapacidad  a 31 de diciembre de 2015</t>
  </si>
  <si>
    <t>POBLACIÓN POR MUNICIPIOS DE LA COMUNIDAD DE MADRID EN 2015</t>
  </si>
  <si>
    <t>PERSONAS CON DISCAPACIDAD EN 2015 POR MUNICIPIOS Y TIPOLOGÍA</t>
  </si>
  <si>
    <t>PERSONAS CON DISCAPACIDAD EN 2015 SEGÚN MUNICIPIOS, TIPOLOGÍA Y GÉNERO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</si>
  <si>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</si>
  <si>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</si>
  <si>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</si>
  <si>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EVOLUCION DEL NUMERO DE PERSONAS CON DISCAPACIDAD 2002-2015 SEGÚN TIPOLOGÍA</t>
  </si>
  <si>
    <t>EVOLUCION  NUMERO DE PERSONAS CON DISCAPACIDAD 2003-2015</t>
  </si>
  <si>
    <t>Fuente: Bases de Datos del Reconocimiento del Grado de  Discapacidad 2003-2015 y Padrón de Habitantes INE  2015</t>
  </si>
  <si>
    <t>Fuente: Bases de Datos del Reconocimiento del Grado de  Discapacidad 2002-2015</t>
  </si>
  <si>
    <t>Fuente: Bases de Datos del Reconocimiento del Grado de  Discapacidad 2015 y Padrón de Habitantes INE  2015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</si>
  <si>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</si>
  <si>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</si>
  <si>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</si>
  <si>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</si>
  <si>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</si>
  <si>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</si>
  <si>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DATOS ESTADÍSTICOS DE PERSONAS CON DISCAPACIDAD EN LA COMUNIDAD DE MADRID EN 2015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</si>
  <si>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</si>
  <si>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</si>
  <si>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</si>
  <si>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</si>
  <si>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</si>
  <si>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</si>
  <si>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</si>
  <si>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>TABLA 1     EVOLUCION DEL NUMERO DE PERSONAS CON DISCAPACIDAD 2002-2015 SEGÚN TIPOLOGÍA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</si>
  <si>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</si>
  <si>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</si>
  <si>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</si>
  <si>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</si>
  <si>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</si>
  <si>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</si>
  <si>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</si>
  <si>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</si>
  <si>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</si>
  <si>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</si>
  <si>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</si>
  <si>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</si>
  <si>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</si>
  <si>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</si>
  <si>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</si>
  <si>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</si>
  <si>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</si>
  <si>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</si>
  <si>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TABLA 2     EVOLUCION DEL Nº Y PROPORCIÓN DE PERSONAS CON DISCAPACIDAD MAYORES Y MENORES DE 65 AÑOS EN RELACIÓN A LA POBLACIÓN 2003-2015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</si>
</sst>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</numFmts>
  <fonts count="44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b/>
      <sz val="11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9"/>
      <name val="Comic Sans MS"/>
      <family val="4"/>
    </font>
    <font>
      <sz val="9"/>
      <name val="Arial"/>
      <family val="2"/>
    </font>
    <font>
      <sz val="8"/>
      <name val="Arial"/>
      <family val="2"/>
    </font>
    <font>
      <sz val="12"/>
      <name val="Comic Sans MS"/>
      <family val="4"/>
    </font>
    <font>
      <b/>
      <sz val="12"/>
      <name val="Comic Sans MS"/>
      <family val="4"/>
    </font>
    <font>
      <sz val="12"/>
      <color indexed="8"/>
      <name val="Comic Sans MS"/>
      <family val="4"/>
    </font>
    <font>
      <sz val="11"/>
      <name val="Comic Sans MS"/>
      <family val="4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8"/>
      <name val="Comic Sans MS"/>
      <family val="4"/>
    </font>
    <font>
      <sz val="10"/>
      <color indexed="8"/>
      <name val="Comic Sans MS"/>
      <family val="4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b/>
      <i/>
      <sz val="7"/>
      <name val="Comic Sans MS"/>
      <family val="4"/>
    </font>
    <font>
      <sz val="11"/>
      <color indexed="8"/>
      <name val="Comic Sans MS"/>
      <family val="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Comic Sans MS"/>
      <family val="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Comic Sans MS"/>
      <family val="4"/>
    </font>
    <font>
      <b/>
      <sz val="14"/>
      <name val="Comic Sans MS"/>
      <family val="4"/>
    </font>
    <font>
      <sz val="13"/>
      <name val="Comic Sans MS"/>
      <family val="4"/>
    </font>
    <font>
      <sz val="10"/>
      <color indexed="8"/>
      <name val="Arial"/>
      <family val="2"/>
    </font>
    <font>
      <sz val="11"/>
      <color indexed="8"/>
      <name val="Comic Sans MS"/>
      <family val="4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indexed="8"/>
      <name val="Comic Sans MS"/>
      <family val="4"/>
    </font>
    <font>
      <sz val="8"/>
      <color indexed="58"/>
      <name val="Comic Sans MS"/>
      <family val="4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B64A"/>
        <bgColor indexed="64"/>
      </patternFill>
    </fill>
    <fill>
      <patternFill patternType="solid">
        <fgColor rgb="FFF6F9F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9DCFF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EFF7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3">
    <xf numFmtId="0" fontId="0" fillId="0" borderId="0"/>
    <xf numFmtId="0" fontId="4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7" fillId="0" borderId="0"/>
    <xf numFmtId="0" fontId="15" fillId="0" borderId="0"/>
    <xf numFmtId="0" fontId="38" fillId="0" borderId="0"/>
    <xf numFmtId="0" fontId="15" fillId="0" borderId="0"/>
    <xf numFmtId="0" fontId="35" fillId="0" borderId="0"/>
    <xf numFmtId="0" fontId="38" fillId="0" borderId="0"/>
    <xf numFmtId="0" fontId="15" fillId="0" borderId="0"/>
    <xf numFmtId="0" fontId="27" fillId="0" borderId="0"/>
    <xf numFmtId="0" fontId="15" fillId="0" borderId="0"/>
    <xf numFmtId="0" fontId="38" fillId="0" borderId="0"/>
    <xf numFmtId="0" fontId="15" fillId="0" borderId="0"/>
    <xf numFmtId="0" fontId="31" fillId="0" borderId="0"/>
  </cellStyleXfs>
  <cellXfs count="478">
    <xf numFmtId="0" fontId="0" fillId="0" borderId="0" xfId="0"/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0" fillId="0" borderId="0" xfId="0" applyNumberFormat="1" applyFont="1"/>
    <xf numFmtId="3" fontId="11" fillId="0" borderId="0" xfId="0" applyNumberFormat="1" applyFont="1" applyAlignment="1">
      <alignment horizontal="center"/>
    </xf>
    <xf numFmtId="3" fontId="0" fillId="0" borderId="0" xfId="0" applyNumberFormat="1"/>
    <xf numFmtId="0" fontId="10" fillId="0" borderId="0" xfId="0" applyFont="1" applyAlignment="1"/>
    <xf numFmtId="0" fontId="10" fillId="0" borderId="0" xfId="0" applyFont="1"/>
    <xf numFmtId="0" fontId="10" fillId="0" borderId="0" xfId="0" applyFont="1" applyFill="1" applyBorder="1"/>
    <xf numFmtId="3" fontId="11" fillId="0" borderId="4" xfId="0" applyNumberFormat="1" applyFont="1" applyBorder="1" applyAlignment="1">
      <alignment horizontal="center"/>
    </xf>
    <xf numFmtId="0" fontId="12" fillId="0" borderId="0" xfId="101" applyFont="1" applyFill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Fill="1" applyBorder="1"/>
    <xf numFmtId="3" fontId="4" fillId="0" borderId="0" xfId="0" applyNumberFormat="1" applyFont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4" fillId="2" borderId="8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5" fillId="0" borderId="0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1" fillId="3" borderId="9" xfId="0" applyNumberFormat="1" applyFont="1" applyFill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3" fontId="22" fillId="0" borderId="12" xfId="0" applyNumberFormat="1" applyFont="1" applyBorder="1" applyAlignment="1"/>
    <xf numFmtId="3" fontId="11" fillId="0" borderId="0" xfId="0" applyNumberFormat="1" applyFont="1" applyFill="1" applyAlignment="1">
      <alignment horizontal="center"/>
    </xf>
    <xf numFmtId="3" fontId="12" fillId="0" borderId="13" xfId="101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 vertical="center"/>
    </xf>
    <xf numFmtId="3" fontId="29" fillId="0" borderId="0" xfId="0" applyNumberFormat="1" applyFont="1" applyBorder="1" applyAlignment="1">
      <alignment horizontal="center"/>
    </xf>
    <xf numFmtId="0" fontId="26" fillId="4" borderId="15" xfId="98" applyFont="1" applyFill="1" applyBorder="1" applyAlignment="1">
      <alignment horizontal="center"/>
    </xf>
    <xf numFmtId="0" fontId="26" fillId="0" borderId="1" xfId="98" applyFont="1" applyFill="1" applyBorder="1" applyAlignment="1">
      <alignment wrapText="1"/>
    </xf>
    <xf numFmtId="0" fontId="26" fillId="0" borderId="1" xfId="98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6" xfId="101" applyFont="1" applyFill="1" applyBorder="1" applyAlignment="1">
      <alignment horizontal="center" vertical="center" wrapText="1"/>
    </xf>
    <xf numFmtId="166" fontId="5" fillId="0" borderId="17" xfId="0" applyNumberFormat="1" applyFont="1" applyBorder="1" applyAlignment="1">
      <alignment horizontal="center" vertical="center"/>
    </xf>
    <xf numFmtId="0" fontId="19" fillId="0" borderId="2" xfId="10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11" fillId="0" borderId="0" xfId="0" applyNumberFormat="1" applyFont="1" applyAlignment="1"/>
    <xf numFmtId="0" fontId="30" fillId="0" borderId="1" xfId="102" applyFont="1" applyFill="1" applyBorder="1" applyAlignment="1">
      <alignment wrapText="1"/>
    </xf>
    <xf numFmtId="0" fontId="30" fillId="0" borderId="1" xfId="102" applyFont="1" applyFill="1" applyBorder="1" applyAlignment="1">
      <alignment horizontal="right" wrapText="1"/>
    </xf>
    <xf numFmtId="0" fontId="2" fillId="0" borderId="0" xfId="0" applyFont="1"/>
    <xf numFmtId="0" fontId="0" fillId="0" borderId="0" xfId="0" applyFill="1"/>
    <xf numFmtId="3" fontId="2" fillId="5" borderId="0" xfId="0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/>
    </xf>
    <xf numFmtId="166" fontId="6" fillId="0" borderId="22" xfId="0" applyNumberFormat="1" applyFont="1" applyFill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0" fontId="26" fillId="4" borderId="15" xfId="94" applyFont="1" applyFill="1" applyBorder="1" applyAlignment="1">
      <alignment horizontal="center"/>
    </xf>
    <xf numFmtId="0" fontId="26" fillId="0" borderId="1" xfId="94" applyFont="1" applyFill="1" applyBorder="1" applyAlignment="1">
      <alignment wrapText="1"/>
    </xf>
    <xf numFmtId="0" fontId="26" fillId="0" borderId="1" xfId="94" applyFont="1" applyFill="1" applyBorder="1" applyAlignment="1">
      <alignment horizontal="right" wrapText="1"/>
    </xf>
    <xf numFmtId="0" fontId="32" fillId="0" borderId="1" xfId="94" applyFont="1" applyFill="1" applyBorder="1" applyAlignment="1">
      <alignment horizontal="right" wrapText="1"/>
    </xf>
    <xf numFmtId="0" fontId="26" fillId="4" borderId="0" xfId="94" applyFont="1" applyFill="1" applyBorder="1" applyAlignment="1">
      <alignment horizontal="center"/>
    </xf>
    <xf numFmtId="0" fontId="26" fillId="0" borderId="0" xfId="94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3" fontId="5" fillId="0" borderId="2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16" fillId="0" borderId="0" xfId="0" applyFont="1" applyAlignment="1">
      <alignment vertical="center"/>
    </xf>
    <xf numFmtId="3" fontId="34" fillId="0" borderId="29" xfId="0" applyNumberFormat="1" applyFont="1" applyFill="1" applyBorder="1" applyAlignment="1">
      <alignment horizontal="right" vertical="center"/>
    </xf>
    <xf numFmtId="10" fontId="34" fillId="0" borderId="30" xfId="0" applyNumberFormat="1" applyFont="1" applyFill="1" applyBorder="1" applyAlignment="1">
      <alignment horizontal="right" vertical="center" wrapText="1"/>
    </xf>
    <xf numFmtId="3" fontId="34" fillId="0" borderId="30" xfId="0" applyNumberFormat="1" applyFont="1" applyBorder="1" applyAlignment="1">
      <alignment horizontal="right" vertical="center" wrapText="1"/>
    </xf>
    <xf numFmtId="10" fontId="34" fillId="5" borderId="30" xfId="0" applyNumberFormat="1" applyFont="1" applyFill="1" applyBorder="1" applyAlignment="1">
      <alignment horizontal="right" vertical="center" wrapText="1"/>
    </xf>
    <xf numFmtId="10" fontId="34" fillId="0" borderId="30" xfId="0" applyNumberFormat="1" applyFont="1" applyBorder="1" applyAlignment="1">
      <alignment horizontal="right" vertical="center" wrapText="1"/>
    </xf>
    <xf numFmtId="3" fontId="34" fillId="0" borderId="30" xfId="0" applyNumberFormat="1" applyFont="1" applyFill="1" applyBorder="1" applyAlignment="1">
      <alignment horizontal="right" vertical="center" wrapText="1"/>
    </xf>
    <xf numFmtId="10" fontId="34" fillId="0" borderId="31" xfId="0" applyNumberFormat="1" applyFont="1" applyBorder="1" applyAlignment="1">
      <alignment horizontal="right" vertical="center" wrapText="1"/>
    </xf>
    <xf numFmtId="3" fontId="2" fillId="3" borderId="0" xfId="0" applyNumberFormat="1" applyFont="1" applyFill="1" applyAlignment="1">
      <alignment horizontal="left"/>
    </xf>
    <xf numFmtId="3" fontId="6" fillId="6" borderId="32" xfId="0" applyNumberFormat="1" applyFont="1" applyFill="1" applyBorder="1" applyAlignment="1">
      <alignment horizontal="center"/>
    </xf>
    <xf numFmtId="0" fontId="1" fillId="0" borderId="1" xfId="97" applyFont="1" applyFill="1" applyBorder="1" applyAlignment="1">
      <alignment wrapText="1"/>
    </xf>
    <xf numFmtId="0" fontId="1" fillId="0" borderId="1" xfId="97" applyFont="1" applyFill="1" applyBorder="1" applyAlignment="1">
      <alignment horizontal="right" wrapText="1"/>
    </xf>
    <xf numFmtId="3" fontId="4" fillId="7" borderId="33" xfId="0" applyNumberFormat="1" applyFont="1" applyFill="1" applyBorder="1" applyAlignment="1">
      <alignment horizontal="center"/>
    </xf>
    <xf numFmtId="3" fontId="4" fillId="7" borderId="34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left" wrapText="1"/>
    </xf>
    <xf numFmtId="0" fontId="1" fillId="4" borderId="15" xfId="97" applyFont="1" applyFill="1" applyBorder="1" applyAlignment="1">
      <alignment horizontal="center"/>
    </xf>
    <xf numFmtId="3" fontId="6" fillId="7" borderId="21" xfId="0" applyNumberFormat="1" applyFont="1" applyFill="1" applyBorder="1" applyAlignment="1">
      <alignment horizontal="center"/>
    </xf>
    <xf numFmtId="166" fontId="7" fillId="7" borderId="19" xfId="0" applyNumberFormat="1" applyFont="1" applyFill="1" applyBorder="1" applyAlignment="1">
      <alignment horizontal="center" vertical="center"/>
    </xf>
    <xf numFmtId="166" fontId="7" fillId="7" borderId="35" xfId="0" applyNumberFormat="1" applyFont="1" applyFill="1" applyBorder="1" applyAlignment="1">
      <alignment horizontal="center" vertical="center"/>
    </xf>
    <xf numFmtId="0" fontId="7" fillId="7" borderId="21" xfId="0" applyNumberFormat="1" applyFont="1" applyFill="1" applyBorder="1" applyAlignment="1">
      <alignment horizontal="center" vertical="center"/>
    </xf>
    <xf numFmtId="166" fontId="7" fillId="7" borderId="22" xfId="0" applyNumberFormat="1" applyFont="1" applyFill="1" applyBorder="1" applyAlignment="1">
      <alignment horizontal="center" vertical="center"/>
    </xf>
    <xf numFmtId="3" fontId="7" fillId="7" borderId="21" xfId="0" applyNumberFormat="1" applyFont="1" applyFill="1" applyBorder="1" applyAlignment="1">
      <alignment horizontal="center" vertical="center"/>
    </xf>
    <xf numFmtId="3" fontId="2" fillId="7" borderId="0" xfId="0" applyNumberFormat="1" applyFont="1" applyFill="1" applyAlignment="1">
      <alignment horizontal="left"/>
    </xf>
    <xf numFmtId="3" fontId="21" fillId="7" borderId="36" xfId="0" applyNumberFormat="1" applyFont="1" applyFill="1" applyBorder="1" applyAlignment="1">
      <alignment horizontal="center" vertical="center"/>
    </xf>
    <xf numFmtId="3" fontId="21" fillId="7" borderId="7" xfId="0" applyNumberFormat="1" applyFont="1" applyFill="1" applyBorder="1" applyAlignment="1">
      <alignment horizontal="center" vertical="center"/>
    </xf>
    <xf numFmtId="3" fontId="21" fillId="7" borderId="37" xfId="0" applyNumberFormat="1" applyFont="1" applyFill="1" applyBorder="1" applyAlignment="1">
      <alignment horizontal="center" vertical="center"/>
    </xf>
    <xf numFmtId="3" fontId="21" fillId="7" borderId="38" xfId="0" applyNumberFormat="1" applyFont="1" applyFill="1" applyBorder="1" applyAlignment="1">
      <alignment horizontal="center" vertical="center"/>
    </xf>
    <xf numFmtId="4" fontId="34" fillId="0" borderId="39" xfId="0" applyNumberFormat="1" applyFont="1" applyFill="1" applyBorder="1" applyAlignment="1">
      <alignment horizontal="right" vertical="center" wrapText="1"/>
    </xf>
    <xf numFmtId="2" fontId="34" fillId="0" borderId="30" xfId="0" applyNumberFormat="1" applyFont="1" applyBorder="1" applyAlignment="1">
      <alignment horizontal="right" vertical="center" wrapText="1"/>
    </xf>
    <xf numFmtId="0" fontId="19" fillId="8" borderId="3" xfId="101" applyFont="1" applyFill="1" applyBorder="1" applyAlignment="1">
      <alignment horizontal="center" vertical="center" wrapText="1"/>
    </xf>
    <xf numFmtId="1" fontId="6" fillId="2" borderId="40" xfId="0" applyNumberFormat="1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4" fontId="34" fillId="0" borderId="30" xfId="0" applyNumberFormat="1" applyFont="1" applyFill="1" applyBorder="1" applyAlignment="1">
      <alignment horizontal="right" vertical="center" wrapText="1"/>
    </xf>
    <xf numFmtId="4" fontId="34" fillId="0" borderId="30" xfId="0" applyNumberFormat="1" applyFont="1" applyBorder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center"/>
    </xf>
    <xf numFmtId="3" fontId="6" fillId="7" borderId="42" xfId="0" applyNumberFormat="1" applyFont="1" applyFill="1" applyBorder="1" applyAlignment="1">
      <alignment horizontal="center"/>
    </xf>
    <xf numFmtId="3" fontId="11" fillId="7" borderId="42" xfId="0" applyNumberFormat="1" applyFont="1" applyFill="1" applyBorder="1" applyAlignment="1">
      <alignment horizontal="center"/>
    </xf>
    <xf numFmtId="3" fontId="5" fillId="0" borderId="0" xfId="49" applyNumberFormat="1" applyFont="1" applyAlignment="1">
      <alignment horizontal="center"/>
    </xf>
    <xf numFmtId="3" fontId="6" fillId="3" borderId="33" xfId="49" applyNumberFormat="1" applyFont="1" applyFill="1" applyBorder="1" applyAlignment="1">
      <alignment horizontal="center"/>
    </xf>
    <xf numFmtId="3" fontId="6" fillId="3" borderId="34" xfId="49" applyNumberFormat="1" applyFont="1" applyFill="1" applyBorder="1" applyAlignment="1">
      <alignment horizontal="center"/>
    </xf>
    <xf numFmtId="3" fontId="6" fillId="0" borderId="6" xfId="49" applyNumberFormat="1" applyFont="1" applyFill="1" applyBorder="1" applyAlignment="1">
      <alignment horizontal="center"/>
    </xf>
    <xf numFmtId="3" fontId="6" fillId="0" borderId="2" xfId="49" applyNumberFormat="1" applyFont="1" applyBorder="1" applyAlignment="1">
      <alignment horizontal="center"/>
    </xf>
    <xf numFmtId="165" fontId="6" fillId="0" borderId="17" xfId="49" applyNumberFormat="1" applyFont="1" applyBorder="1" applyAlignment="1">
      <alignment horizontal="center"/>
    </xf>
    <xf numFmtId="3" fontId="5" fillId="0" borderId="2" xfId="49" applyNumberFormat="1" applyFont="1" applyBorder="1" applyAlignment="1">
      <alignment horizontal="center"/>
    </xf>
    <xf numFmtId="3" fontId="5" fillId="0" borderId="2" xfId="49" applyNumberFormat="1" applyFont="1" applyFill="1" applyBorder="1" applyAlignment="1">
      <alignment horizontal="center"/>
    </xf>
    <xf numFmtId="165" fontId="5" fillId="0" borderId="17" xfId="49" applyNumberFormat="1" applyFont="1" applyBorder="1" applyAlignment="1">
      <alignment horizontal="center"/>
    </xf>
    <xf numFmtId="3" fontId="6" fillId="2" borderId="3" xfId="49" applyNumberFormat="1" applyFont="1" applyFill="1" applyBorder="1" applyAlignment="1">
      <alignment horizontal="center"/>
    </xf>
    <xf numFmtId="3" fontId="6" fillId="2" borderId="8" xfId="49" applyNumberFormat="1" applyFont="1" applyFill="1" applyBorder="1" applyAlignment="1">
      <alignment horizontal="center"/>
    </xf>
    <xf numFmtId="3" fontId="6" fillId="2" borderId="42" xfId="49" applyNumberFormat="1" applyFont="1" applyFill="1" applyBorder="1" applyAlignment="1">
      <alignment horizontal="center"/>
    </xf>
    <xf numFmtId="3" fontId="6" fillId="2" borderId="43" xfId="49" applyNumberFormat="1" applyFont="1" applyFill="1" applyBorder="1" applyAlignment="1">
      <alignment horizontal="center"/>
    </xf>
    <xf numFmtId="3" fontId="6" fillId="0" borderId="17" xfId="49" applyNumberFormat="1" applyFont="1" applyBorder="1" applyAlignment="1">
      <alignment horizontal="center"/>
    </xf>
    <xf numFmtId="3" fontId="6" fillId="0" borderId="16" xfId="49" applyNumberFormat="1" applyFont="1" applyBorder="1" applyAlignment="1">
      <alignment horizontal="center"/>
    </xf>
    <xf numFmtId="2" fontId="6" fillId="0" borderId="17" xfId="49" applyNumberFormat="1" applyFont="1" applyBorder="1" applyAlignment="1">
      <alignment horizontal="center"/>
    </xf>
    <xf numFmtId="2" fontId="5" fillId="0" borderId="17" xfId="49" applyNumberFormat="1" applyFont="1" applyBorder="1" applyAlignment="1">
      <alignment horizontal="center"/>
    </xf>
    <xf numFmtId="0" fontId="6" fillId="3" borderId="33" xfId="49" applyNumberFormat="1" applyFont="1" applyFill="1" applyBorder="1" applyAlignment="1">
      <alignment horizontal="center"/>
    </xf>
    <xf numFmtId="2" fontId="5" fillId="0" borderId="0" xfId="49" applyNumberFormat="1" applyFont="1" applyBorder="1" applyAlignment="1">
      <alignment horizontal="center"/>
    </xf>
    <xf numFmtId="2" fontId="6" fillId="0" borderId="0" xfId="49" applyNumberFormat="1" applyFont="1" applyBorder="1" applyAlignment="1">
      <alignment horizontal="center"/>
    </xf>
    <xf numFmtId="0" fontId="6" fillId="6" borderId="33" xfId="49" applyNumberFormat="1" applyFont="1" applyFill="1" applyBorder="1" applyAlignment="1">
      <alignment horizontal="center"/>
    </xf>
    <xf numFmtId="3" fontId="6" fillId="6" borderId="44" xfId="49" applyNumberFormat="1" applyFont="1" applyFill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6" fillId="2" borderId="45" xfId="0" applyNumberFormat="1" applyFont="1" applyFill="1" applyBorder="1" applyAlignment="1">
      <alignment horizontal="center"/>
    </xf>
    <xf numFmtId="0" fontId="37" fillId="0" borderId="1" xfId="96" applyFont="1" applyFill="1" applyBorder="1" applyAlignment="1">
      <alignment horizontal="right" wrapText="1"/>
    </xf>
    <xf numFmtId="0" fontId="37" fillId="11" borderId="1" xfId="96" applyFont="1" applyFill="1" applyBorder="1" applyAlignment="1">
      <alignment horizontal="right" wrapText="1"/>
    </xf>
    <xf numFmtId="0" fontId="26" fillId="0" borderId="0" xfId="99" applyFont="1" applyFill="1" applyBorder="1" applyAlignment="1">
      <alignment wrapText="1"/>
    </xf>
    <xf numFmtId="3" fontId="6" fillId="0" borderId="20" xfId="0" applyNumberFormat="1" applyFont="1" applyBorder="1" applyAlignment="1">
      <alignment horizontal="center"/>
    </xf>
    <xf numFmtId="4" fontId="17" fillId="0" borderId="0" xfId="0" applyNumberFormat="1" applyFont="1" applyFill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3" fontId="5" fillId="0" borderId="21" xfId="50" applyNumberFormat="1" applyFont="1" applyBorder="1" applyAlignment="1">
      <alignment horizontal="center"/>
    </xf>
    <xf numFmtId="165" fontId="5" fillId="0" borderId="21" xfId="50" applyNumberFormat="1" applyFont="1" applyBorder="1" applyAlignment="1">
      <alignment horizontal="center"/>
    </xf>
    <xf numFmtId="0" fontId="6" fillId="3" borderId="20" xfId="50" applyNumberFormat="1" applyFont="1" applyFill="1" applyBorder="1" applyAlignment="1">
      <alignment horizontal="center"/>
    </xf>
    <xf numFmtId="3" fontId="5" fillId="0" borderId="21" xfId="50" applyNumberFormat="1" applyFont="1" applyFill="1" applyBorder="1" applyAlignment="1">
      <alignment horizontal="center"/>
    </xf>
    <xf numFmtId="165" fontId="5" fillId="0" borderId="22" xfId="50" applyNumberFormat="1" applyFont="1" applyFill="1" applyBorder="1" applyAlignment="1">
      <alignment horizontal="center"/>
    </xf>
    <xf numFmtId="3" fontId="6" fillId="6" borderId="20" xfId="50" applyNumberFormat="1" applyFont="1" applyFill="1" applyBorder="1" applyAlignment="1">
      <alignment horizontal="center"/>
    </xf>
    <xf numFmtId="165" fontId="5" fillId="0" borderId="21" xfId="50" applyNumberFormat="1" applyFont="1" applyFill="1" applyBorder="1" applyAlignment="1">
      <alignment horizontal="center"/>
    </xf>
    <xf numFmtId="3" fontId="5" fillId="5" borderId="21" xfId="50" applyNumberFormat="1" applyFont="1" applyFill="1" applyBorder="1" applyAlignment="1">
      <alignment horizontal="center"/>
    </xf>
    <xf numFmtId="165" fontId="5" fillId="5" borderId="21" xfId="50" applyNumberFormat="1" applyFont="1" applyFill="1" applyBorder="1" applyAlignment="1">
      <alignment horizontal="center"/>
    </xf>
    <xf numFmtId="3" fontId="6" fillId="6" borderId="46" xfId="0" applyNumberFormat="1" applyFont="1" applyFill="1" applyBorder="1" applyAlignment="1">
      <alignment horizontal="center"/>
    </xf>
    <xf numFmtId="3" fontId="6" fillId="0" borderId="23" xfId="0" applyNumberFormat="1" applyFont="1" applyFill="1" applyBorder="1" applyAlignment="1">
      <alignment horizontal="center"/>
    </xf>
    <xf numFmtId="165" fontId="6" fillId="0" borderId="45" xfId="0" applyNumberFormat="1" applyFont="1" applyFill="1" applyBorder="1" applyAlignment="1">
      <alignment horizontal="center"/>
    </xf>
    <xf numFmtId="3" fontId="5" fillId="0" borderId="48" xfId="50" applyNumberFormat="1" applyFont="1" applyBorder="1" applyAlignment="1">
      <alignment horizontal="center" vertical="center"/>
    </xf>
    <xf numFmtId="3" fontId="6" fillId="7" borderId="18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3" fontId="6" fillId="6" borderId="35" xfId="0" applyNumberFormat="1" applyFont="1" applyFill="1" applyBorder="1" applyAlignment="1">
      <alignment horizontal="center"/>
    </xf>
    <xf numFmtId="3" fontId="6" fillId="2" borderId="46" xfId="0" applyNumberFormat="1" applyFont="1" applyFill="1" applyBorder="1" applyAlignment="1">
      <alignment horizontal="center"/>
    </xf>
    <xf numFmtId="3" fontId="4" fillId="2" borderId="49" xfId="0" applyNumberFormat="1" applyFont="1" applyFill="1" applyBorder="1" applyAlignment="1">
      <alignment horizontal="center"/>
    </xf>
    <xf numFmtId="3" fontId="4" fillId="7" borderId="18" xfId="0" applyNumberFormat="1" applyFont="1" applyFill="1" applyBorder="1" applyAlignment="1">
      <alignment horizontal="center"/>
    </xf>
    <xf numFmtId="3" fontId="4" fillId="7" borderId="19" xfId="0" applyNumberFormat="1" applyFont="1" applyFill="1" applyBorder="1" applyAlignment="1">
      <alignment horizontal="center"/>
    </xf>
    <xf numFmtId="3" fontId="4" fillId="7" borderId="35" xfId="0" applyNumberFormat="1" applyFont="1" applyFill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165" fontId="13" fillId="0" borderId="21" xfId="0" applyNumberFormat="1" applyFont="1" applyFill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3" fontId="4" fillId="2" borderId="46" xfId="0" applyNumberFormat="1" applyFont="1" applyFill="1" applyBorder="1" applyAlignment="1">
      <alignment horizontal="center"/>
    </xf>
    <xf numFmtId="3" fontId="13" fillId="0" borderId="23" xfId="0" applyNumberFormat="1" applyFont="1" applyFill="1" applyBorder="1" applyAlignment="1">
      <alignment horizontal="center"/>
    </xf>
    <xf numFmtId="3" fontId="4" fillId="2" borderId="23" xfId="0" applyNumberFormat="1" applyFont="1" applyFill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6" fillId="7" borderId="35" xfId="0" applyNumberFormat="1" applyFont="1" applyFill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0" fontId="37" fillId="0" borderId="1" xfId="96" applyFont="1" applyFill="1" applyBorder="1" applyAlignment="1">
      <alignment wrapText="1"/>
    </xf>
    <xf numFmtId="3" fontId="7" fillId="12" borderId="46" xfId="0" applyNumberFormat="1" applyFont="1" applyFill="1" applyBorder="1" applyAlignment="1">
      <alignment horizontal="center" vertical="center"/>
    </xf>
    <xf numFmtId="3" fontId="6" fillId="12" borderId="23" xfId="0" applyNumberFormat="1" applyFont="1" applyFill="1" applyBorder="1" applyAlignment="1">
      <alignment horizontal="center"/>
    </xf>
    <xf numFmtId="3" fontId="6" fillId="7" borderId="19" xfId="0" applyNumberFormat="1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3" fontId="13" fillId="0" borderId="41" xfId="0" applyNumberFormat="1" applyFont="1" applyBorder="1" applyAlignment="1">
      <alignment horizontal="center"/>
    </xf>
    <xf numFmtId="3" fontId="22" fillId="0" borderId="0" xfId="0" applyNumberFormat="1" applyFont="1" applyBorder="1" applyAlignment="1"/>
    <xf numFmtId="3" fontId="6" fillId="7" borderId="19" xfId="0" applyNumberFormat="1" applyFont="1" applyFill="1" applyBorder="1" applyAlignment="1"/>
    <xf numFmtId="165" fontId="4" fillId="0" borderId="21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3" fontId="4" fillId="0" borderId="45" xfId="0" applyNumberFormat="1" applyFont="1" applyFill="1" applyBorder="1" applyAlignment="1">
      <alignment horizontal="center"/>
    </xf>
    <xf numFmtId="3" fontId="4" fillId="7" borderId="50" xfId="0" applyNumberFormat="1" applyFont="1" applyFill="1" applyBorder="1" applyAlignment="1">
      <alignment horizontal="center"/>
    </xf>
    <xf numFmtId="3" fontId="14" fillId="0" borderId="51" xfId="0" applyNumberFormat="1" applyFont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4" fontId="4" fillId="0" borderId="9" xfId="0" applyNumberFormat="1" applyFont="1" applyFill="1" applyBorder="1" applyAlignment="1">
      <alignment horizontal="center"/>
    </xf>
    <xf numFmtId="3" fontId="4" fillId="0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3" fontId="4" fillId="0" borderId="42" xfId="0" applyNumberFormat="1" applyFont="1" applyFill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4" fontId="6" fillId="0" borderId="22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45" xfId="0" applyNumberFormat="1" applyFont="1" applyBorder="1" applyAlignment="1">
      <alignment horizontal="center"/>
    </xf>
    <xf numFmtId="3" fontId="6" fillId="7" borderId="20" xfId="0" applyNumberFormat="1" applyFont="1" applyFill="1" applyBorder="1" applyAlignment="1">
      <alignment horizontal="center"/>
    </xf>
    <xf numFmtId="3" fontId="6" fillId="7" borderId="22" xfId="0" applyNumberFormat="1" applyFont="1" applyFill="1" applyBorder="1" applyAlignment="1">
      <alignment horizontal="center"/>
    </xf>
    <xf numFmtId="0" fontId="6" fillId="6" borderId="18" xfId="49" applyNumberFormat="1" applyFont="1" applyFill="1" applyBorder="1" applyAlignment="1">
      <alignment horizontal="center"/>
    </xf>
    <xf numFmtId="3" fontId="6" fillId="6" borderId="19" xfId="49" applyNumberFormat="1" applyFont="1" applyFill="1" applyBorder="1" applyAlignment="1">
      <alignment horizontal="center"/>
    </xf>
    <xf numFmtId="0" fontId="6" fillId="6" borderId="19" xfId="49" applyNumberFormat="1" applyFont="1" applyFill="1" applyBorder="1" applyAlignment="1">
      <alignment horizontal="center"/>
    </xf>
    <xf numFmtId="0" fontId="6" fillId="6" borderId="19" xfId="0" applyNumberFormat="1" applyFont="1" applyFill="1" applyBorder="1" applyAlignment="1">
      <alignment horizontal="center"/>
    </xf>
    <xf numFmtId="3" fontId="6" fillId="0" borderId="20" xfId="49" applyNumberFormat="1" applyFont="1" applyBorder="1" applyAlignment="1">
      <alignment horizontal="center"/>
    </xf>
    <xf numFmtId="2" fontId="6" fillId="0" borderId="21" xfId="49" applyNumberFormat="1" applyFont="1" applyBorder="1" applyAlignment="1">
      <alignment horizontal="center"/>
    </xf>
    <xf numFmtId="3" fontId="6" fillId="0" borderId="21" xfId="49" applyNumberFormat="1" applyFont="1" applyBorder="1" applyAlignment="1">
      <alignment horizontal="center"/>
    </xf>
    <xf numFmtId="3" fontId="6" fillId="0" borderId="21" xfId="49" applyNumberFormat="1" applyFont="1" applyFill="1" applyBorder="1" applyAlignment="1">
      <alignment horizontal="center"/>
    </xf>
    <xf numFmtId="4" fontId="7" fillId="0" borderId="22" xfId="0" applyNumberFormat="1" applyFont="1" applyBorder="1" applyAlignment="1">
      <alignment horizontal="center"/>
    </xf>
    <xf numFmtId="3" fontId="5" fillId="0" borderId="20" xfId="49" applyNumberFormat="1" applyFont="1" applyBorder="1" applyAlignment="1">
      <alignment horizontal="center"/>
    </xf>
    <xf numFmtId="2" fontId="5" fillId="0" borderId="21" xfId="49" applyNumberFormat="1" applyFont="1" applyBorder="1" applyAlignment="1">
      <alignment horizontal="center"/>
    </xf>
    <xf numFmtId="3" fontId="5" fillId="0" borderId="21" xfId="49" applyNumberFormat="1" applyFont="1" applyBorder="1" applyAlignment="1">
      <alignment horizontal="center"/>
    </xf>
    <xf numFmtId="3" fontId="5" fillId="0" borderId="21" xfId="49" applyNumberFormat="1" applyFont="1" applyFill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3" fontId="6" fillId="2" borderId="23" xfId="49" applyNumberFormat="1" applyFont="1" applyFill="1" applyBorder="1" applyAlignment="1">
      <alignment horizontal="center"/>
    </xf>
    <xf numFmtId="3" fontId="6" fillId="9" borderId="23" xfId="49" applyNumberFormat="1" applyFont="1" applyFill="1" applyBorder="1" applyAlignment="1">
      <alignment horizontal="center"/>
    </xf>
    <xf numFmtId="165" fontId="17" fillId="0" borderId="23" xfId="0" applyNumberFormat="1" applyFont="1" applyFill="1" applyBorder="1" applyAlignment="1">
      <alignment horizontal="center"/>
    </xf>
    <xf numFmtId="165" fontId="6" fillId="0" borderId="23" xfId="0" applyNumberFormat="1" applyFont="1" applyFill="1" applyBorder="1" applyAlignment="1">
      <alignment horizontal="center"/>
    </xf>
    <xf numFmtId="3" fontId="4" fillId="3" borderId="54" xfId="0" applyNumberFormat="1" applyFont="1" applyFill="1" applyBorder="1" applyAlignment="1">
      <alignment horizontal="center"/>
    </xf>
    <xf numFmtId="4" fontId="4" fillId="2" borderId="55" xfId="0" applyNumberFormat="1" applyFont="1" applyFill="1" applyBorder="1" applyAlignment="1">
      <alignment horizontal="center"/>
    </xf>
    <xf numFmtId="167" fontId="13" fillId="0" borderId="20" xfId="2" applyNumberFormat="1" applyFont="1" applyBorder="1" applyAlignment="1">
      <alignment horizontal="center"/>
    </xf>
    <xf numFmtId="3" fontId="13" fillId="0" borderId="21" xfId="0" applyNumberFormat="1" applyFont="1" applyFill="1" applyBorder="1" applyAlignment="1">
      <alignment horizontal="right" vertical="center"/>
    </xf>
    <xf numFmtId="165" fontId="13" fillId="0" borderId="21" xfId="0" applyNumberFormat="1" applyFont="1" applyFill="1" applyBorder="1" applyAlignment="1">
      <alignment horizontal="center" vertical="center"/>
    </xf>
    <xf numFmtId="3" fontId="36" fillId="0" borderId="21" xfId="33" applyNumberFormat="1" applyFont="1" applyBorder="1" applyAlignment="1">
      <alignment horizontal="right" vertical="center"/>
    </xf>
    <xf numFmtId="3" fontId="0" fillId="10" borderId="21" xfId="0" applyNumberFormat="1" applyFill="1" applyBorder="1" applyAlignment="1">
      <alignment horizontal="center"/>
    </xf>
    <xf numFmtId="165" fontId="13" fillId="0" borderId="22" xfId="0" applyNumberFormat="1" applyFont="1" applyBorder="1" applyAlignment="1">
      <alignment horizontal="center"/>
    </xf>
    <xf numFmtId="167" fontId="25" fillId="0" borderId="20" xfId="2" applyNumberFormat="1" applyFont="1" applyFill="1" applyBorder="1" applyAlignment="1">
      <alignment horizontal="center" wrapText="1"/>
    </xf>
    <xf numFmtId="165" fontId="4" fillId="2" borderId="23" xfId="0" applyNumberFormat="1" applyFont="1" applyFill="1" applyBorder="1" applyAlignment="1">
      <alignment horizontal="center"/>
    </xf>
    <xf numFmtId="165" fontId="4" fillId="2" borderId="45" xfId="0" applyNumberFormat="1" applyFont="1" applyFill="1" applyBorder="1" applyAlignment="1">
      <alignment horizontal="center"/>
    </xf>
    <xf numFmtId="165" fontId="13" fillId="0" borderId="21" xfId="0" applyNumberFormat="1" applyFont="1" applyBorder="1" applyAlignment="1">
      <alignment horizontal="center"/>
    </xf>
    <xf numFmtId="0" fontId="37" fillId="0" borderId="0" xfId="90" applyFont="1" applyFill="1" applyBorder="1" applyAlignment="1">
      <alignment horizontal="right" wrapText="1"/>
    </xf>
    <xf numFmtId="3" fontId="6" fillId="13" borderId="23" xfId="49" applyNumberFormat="1" applyFont="1" applyFill="1" applyBorder="1" applyAlignment="1">
      <alignment horizontal="center"/>
    </xf>
    <xf numFmtId="3" fontId="6" fillId="14" borderId="23" xfId="49" applyNumberFormat="1" applyFont="1" applyFill="1" applyBorder="1" applyAlignment="1">
      <alignment horizontal="center"/>
    </xf>
    <xf numFmtId="3" fontId="6" fillId="14" borderId="46" xfId="49" applyNumberFormat="1" applyFont="1" applyFill="1" applyBorder="1" applyAlignment="1">
      <alignment horizontal="center"/>
    </xf>
    <xf numFmtId="3" fontId="7" fillId="15" borderId="45" xfId="49" applyNumberFormat="1" applyFont="1" applyFill="1" applyBorder="1" applyAlignment="1">
      <alignment horizontal="center"/>
    </xf>
    <xf numFmtId="0" fontId="6" fillId="16" borderId="19" xfId="49" applyNumberFormat="1" applyFont="1" applyFill="1" applyBorder="1" applyAlignment="1">
      <alignment horizontal="center"/>
    </xf>
    <xf numFmtId="3" fontId="6" fillId="16" borderId="35" xfId="0" applyNumberFormat="1" applyFont="1" applyFill="1" applyBorder="1" applyAlignment="1">
      <alignment horizontal="center"/>
    </xf>
    <xf numFmtId="4" fontId="6" fillId="0" borderId="21" xfId="49" applyNumberFormat="1" applyFont="1" applyBorder="1" applyAlignment="1">
      <alignment horizontal="center"/>
    </xf>
    <xf numFmtId="4" fontId="5" fillId="0" borderId="21" xfId="49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shrinkToFit="1"/>
    </xf>
    <xf numFmtId="3" fontId="5" fillId="0" borderId="21" xfId="0" applyNumberFormat="1" applyFont="1" applyFill="1" applyBorder="1" applyAlignment="1">
      <alignment horizontal="center" shrinkToFit="1"/>
    </xf>
    <xf numFmtId="3" fontId="5" fillId="0" borderId="21" xfId="0" applyNumberFormat="1" applyFont="1" applyBorder="1" applyAlignment="1">
      <alignment horizontal="center" shrinkToFit="1"/>
    </xf>
    <xf numFmtId="3" fontId="6" fillId="17" borderId="21" xfId="0" applyNumberFormat="1" applyFont="1" applyFill="1" applyBorder="1" applyAlignment="1">
      <alignment horizontal="center" shrinkToFit="1"/>
    </xf>
    <xf numFmtId="3" fontId="6" fillId="18" borderId="9" xfId="0" applyNumberFormat="1" applyFont="1" applyFill="1" applyBorder="1" applyAlignment="1">
      <alignment horizontal="center" shrinkToFit="1"/>
    </xf>
    <xf numFmtId="3" fontId="6" fillId="17" borderId="51" xfId="0" applyNumberFormat="1" applyFont="1" applyFill="1" applyBorder="1" applyAlignment="1">
      <alignment horizontal="center" shrinkToFit="1"/>
    </xf>
    <xf numFmtId="3" fontId="5" fillId="0" borderId="51" xfId="0" applyNumberFormat="1" applyFont="1" applyFill="1" applyBorder="1" applyAlignment="1">
      <alignment horizontal="center" shrinkToFit="1"/>
    </xf>
    <xf numFmtId="3" fontId="5" fillId="19" borderId="9" xfId="0" applyNumberFormat="1" applyFont="1" applyFill="1" applyBorder="1" applyAlignment="1">
      <alignment horizontal="center" shrinkToFit="1"/>
    </xf>
    <xf numFmtId="3" fontId="6" fillId="18" borderId="42" xfId="0" applyNumberFormat="1" applyFont="1" applyFill="1" applyBorder="1" applyAlignment="1">
      <alignment horizontal="center"/>
    </xf>
    <xf numFmtId="3" fontId="6" fillId="20" borderId="9" xfId="0" applyNumberFormat="1" applyFont="1" applyFill="1" applyBorder="1" applyAlignment="1">
      <alignment horizontal="center" shrinkToFit="1"/>
    </xf>
    <xf numFmtId="3" fontId="6" fillId="0" borderId="51" xfId="0" applyNumberFormat="1" applyFont="1" applyFill="1" applyBorder="1" applyAlignment="1">
      <alignment horizontal="center" shrinkToFit="1"/>
    </xf>
    <xf numFmtId="3" fontId="6" fillId="0" borderId="8" xfId="0" applyNumberFormat="1" applyFont="1" applyFill="1" applyBorder="1" applyAlignment="1">
      <alignment horizontal="center" shrinkToFit="1"/>
    </xf>
    <xf numFmtId="3" fontId="5" fillId="0" borderId="52" xfId="0" applyNumberFormat="1" applyFont="1" applyFill="1" applyBorder="1" applyAlignment="1">
      <alignment horizontal="center" shrinkToFit="1"/>
    </xf>
    <xf numFmtId="3" fontId="5" fillId="0" borderId="68" xfId="0" applyNumberFormat="1" applyFont="1" applyBorder="1" applyAlignment="1">
      <alignment horizontal="center" shrinkToFit="1"/>
    </xf>
    <xf numFmtId="3" fontId="6" fillId="16" borderId="9" xfId="0" applyNumberFormat="1" applyFont="1" applyFill="1" applyBorder="1" applyAlignment="1">
      <alignment horizontal="center" shrinkToFit="1"/>
    </xf>
    <xf numFmtId="3" fontId="6" fillId="16" borderId="42" xfId="0" applyNumberFormat="1" applyFont="1" applyFill="1" applyBorder="1" applyAlignment="1">
      <alignment horizontal="center"/>
    </xf>
    <xf numFmtId="3" fontId="6" fillId="21" borderId="9" xfId="0" applyNumberFormat="1" applyFont="1" applyFill="1" applyBorder="1" applyAlignment="1">
      <alignment horizontal="center" shrinkToFit="1"/>
    </xf>
    <xf numFmtId="3" fontId="6" fillId="22" borderId="51" xfId="0" applyNumberFormat="1" applyFont="1" applyFill="1" applyBorder="1" applyAlignment="1">
      <alignment horizontal="center" shrinkToFit="1"/>
    </xf>
    <xf numFmtId="3" fontId="6" fillId="22" borderId="21" xfId="0" applyNumberFormat="1" applyFont="1" applyFill="1" applyBorder="1" applyAlignment="1">
      <alignment horizontal="center" shrinkToFit="1"/>
    </xf>
    <xf numFmtId="3" fontId="5" fillId="23" borderId="9" xfId="0" applyNumberFormat="1" applyFont="1" applyFill="1" applyBorder="1" applyAlignment="1">
      <alignment horizontal="center" shrinkToFit="1"/>
    </xf>
    <xf numFmtId="3" fontId="6" fillId="16" borderId="56" xfId="0" applyNumberFormat="1" applyFont="1" applyFill="1" applyBorder="1" applyAlignment="1">
      <alignment horizontal="center"/>
    </xf>
    <xf numFmtId="3" fontId="6" fillId="21" borderId="57" xfId="0" applyNumberFormat="1" applyFont="1" applyFill="1" applyBorder="1" applyAlignment="1">
      <alignment horizontal="center"/>
    </xf>
    <xf numFmtId="3" fontId="6" fillId="21" borderId="58" xfId="0" applyNumberFormat="1" applyFont="1" applyFill="1" applyBorder="1" applyAlignment="1">
      <alignment horizontal="center"/>
    </xf>
    <xf numFmtId="3" fontId="5" fillId="23" borderId="42" xfId="0" applyNumberFormat="1" applyFont="1" applyFill="1" applyBorder="1" applyAlignment="1">
      <alignment horizontal="center" shrinkToFit="1"/>
    </xf>
    <xf numFmtId="3" fontId="6" fillId="21" borderId="8" xfId="0" applyNumberFormat="1" applyFont="1" applyFill="1" applyBorder="1" applyAlignment="1">
      <alignment horizontal="center"/>
    </xf>
    <xf numFmtId="3" fontId="6" fillId="21" borderId="52" xfId="0" applyNumberFormat="1" applyFont="1" applyFill="1" applyBorder="1" applyAlignment="1">
      <alignment horizontal="center"/>
    </xf>
    <xf numFmtId="3" fontId="6" fillId="20" borderId="8" xfId="0" applyNumberFormat="1" applyFont="1" applyFill="1" applyBorder="1" applyAlignment="1">
      <alignment horizontal="center"/>
    </xf>
    <xf numFmtId="3" fontId="6" fillId="20" borderId="52" xfId="0" applyNumberFormat="1" applyFont="1" applyFill="1" applyBorder="1" applyAlignment="1">
      <alignment horizontal="center"/>
    </xf>
    <xf numFmtId="3" fontId="6" fillId="22" borderId="69" xfId="0" applyNumberFormat="1" applyFont="1" applyFill="1" applyBorder="1" applyAlignment="1">
      <alignment horizontal="center" shrinkToFit="1"/>
    </xf>
    <xf numFmtId="3" fontId="6" fillId="22" borderId="68" xfId="0" applyNumberFormat="1" applyFont="1" applyFill="1" applyBorder="1" applyAlignment="1">
      <alignment horizontal="center" shrinkToFit="1"/>
    </xf>
    <xf numFmtId="3" fontId="6" fillId="16" borderId="7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10" fillId="0" borderId="13" xfId="0" applyNumberFormat="1" applyFont="1" applyFill="1" applyBorder="1" applyAlignment="1">
      <alignment horizontal="center" wrapText="1"/>
    </xf>
    <xf numFmtId="3" fontId="11" fillId="7" borderId="42" xfId="0" applyNumberFormat="1" applyFont="1" applyFill="1" applyBorder="1" applyAlignment="1">
      <alignment horizontal="center" wrapText="1"/>
    </xf>
    <xf numFmtId="3" fontId="6" fillId="6" borderId="33" xfId="0" applyNumberFormat="1" applyFont="1" applyFill="1" applyBorder="1" applyAlignment="1">
      <alignment horizontal="center"/>
    </xf>
    <xf numFmtId="3" fontId="6" fillId="6" borderId="50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13" fillId="0" borderId="51" xfId="2" applyNumberFormat="1" applyFont="1" applyBorder="1" applyAlignment="1">
      <alignment horizontal="center" wrapText="1"/>
    </xf>
    <xf numFmtId="165" fontId="13" fillId="0" borderId="9" xfId="0" applyNumberFormat="1" applyFont="1" applyBorder="1" applyAlignment="1">
      <alignment horizontal="center"/>
    </xf>
    <xf numFmtId="3" fontId="25" fillId="0" borderId="51" xfId="2" applyNumberFormat="1" applyFont="1" applyFill="1" applyBorder="1" applyAlignment="1">
      <alignment horizontal="center" wrapText="1"/>
    </xf>
    <xf numFmtId="3" fontId="4" fillId="10" borderId="52" xfId="0" applyNumberFormat="1" applyFont="1" applyFill="1" applyBorder="1" applyAlignment="1">
      <alignment horizontal="center"/>
    </xf>
    <xf numFmtId="165" fontId="13" fillId="0" borderId="52" xfId="0" applyNumberFormat="1" applyFont="1" applyBorder="1" applyAlignment="1">
      <alignment horizontal="center"/>
    </xf>
    <xf numFmtId="165" fontId="4" fillId="0" borderId="42" xfId="0" applyNumberFormat="1" applyFont="1" applyBorder="1" applyAlignment="1">
      <alignment horizontal="center"/>
    </xf>
    <xf numFmtId="3" fontId="5" fillId="0" borderId="0" xfId="0" applyNumberFormat="1" applyFont="1" applyBorder="1" applyAlignment="1"/>
    <xf numFmtId="3" fontId="20" fillId="0" borderId="59" xfId="91" applyNumberFormat="1" applyFont="1" applyFill="1" applyBorder="1" applyAlignment="1">
      <alignment horizontal="center" wrapText="1"/>
    </xf>
    <xf numFmtId="3" fontId="5" fillId="0" borderId="59" xfId="0" applyNumberFormat="1" applyFont="1" applyBorder="1" applyAlignment="1">
      <alignment horizontal="center"/>
    </xf>
    <xf numFmtId="3" fontId="37" fillId="0" borderId="1" xfId="93" applyNumberFormat="1" applyFont="1" applyFill="1" applyBorder="1" applyAlignment="1">
      <alignment horizontal="right" wrapText="1"/>
    </xf>
    <xf numFmtId="3" fontId="37" fillId="0" borderId="60" xfId="93" applyNumberFormat="1" applyFont="1" applyFill="1" applyBorder="1" applyAlignment="1">
      <alignment horizontal="right" wrapText="1"/>
    </xf>
    <xf numFmtId="3" fontId="20" fillId="0" borderId="1" xfId="92" applyNumberFormat="1" applyFont="1" applyFill="1" applyBorder="1" applyAlignment="1">
      <alignment horizontal="center" wrapText="1"/>
    </xf>
    <xf numFmtId="3" fontId="37" fillId="0" borderId="59" xfId="93" applyNumberFormat="1" applyFont="1" applyFill="1" applyBorder="1" applyAlignment="1">
      <alignment horizontal="right" wrapText="1"/>
    </xf>
    <xf numFmtId="3" fontId="20" fillId="0" borderId="1" xfId="92" applyNumberFormat="1" applyFont="1" applyFill="1" applyBorder="1" applyAlignment="1">
      <alignment horizontal="right" wrapText="1"/>
    </xf>
    <xf numFmtId="3" fontId="20" fillId="0" borderId="59" xfId="91" applyNumberFormat="1" applyFont="1" applyFill="1" applyBorder="1" applyAlignment="1">
      <alignment horizontal="right" wrapText="1"/>
    </xf>
    <xf numFmtId="166" fontId="6" fillId="12" borderId="45" xfId="0" applyNumberFormat="1" applyFont="1" applyFill="1" applyBorder="1" applyAlignment="1">
      <alignment horizontal="center"/>
    </xf>
    <xf numFmtId="3" fontId="6" fillId="13" borderId="36" xfId="0" applyNumberFormat="1" applyFont="1" applyFill="1" applyBorder="1" applyAlignment="1">
      <alignment horizontal="center" vertical="center"/>
    </xf>
    <xf numFmtId="3" fontId="6" fillId="13" borderId="36" xfId="0" applyNumberFormat="1" applyFont="1" applyFill="1" applyBorder="1" applyAlignment="1">
      <alignment horizontal="center"/>
    </xf>
    <xf numFmtId="3" fontId="5" fillId="13" borderId="36" xfId="0" applyNumberFormat="1" applyFont="1" applyFill="1" applyBorder="1" applyAlignment="1">
      <alignment horizontal="center" vertical="center"/>
    </xf>
    <xf numFmtId="3" fontId="21" fillId="15" borderId="61" xfId="0" applyNumberFormat="1" applyFont="1" applyFill="1" applyBorder="1" applyAlignment="1">
      <alignment horizontal="center" vertical="center"/>
    </xf>
    <xf numFmtId="3" fontId="21" fillId="15" borderId="62" xfId="0" applyNumberFormat="1" applyFont="1" applyFill="1" applyBorder="1" applyAlignment="1">
      <alignment horizontal="center" vertical="center"/>
    </xf>
    <xf numFmtId="3" fontId="21" fillId="15" borderId="14" xfId="0" applyNumberFormat="1" applyFont="1" applyFill="1" applyBorder="1" applyAlignment="1">
      <alignment horizontal="center" vertical="center"/>
    </xf>
    <xf numFmtId="3" fontId="32" fillId="0" borderId="71" xfId="96" applyNumberFormat="1" applyFont="1" applyFill="1" applyBorder="1" applyAlignment="1">
      <alignment horizontal="center" wrapText="1"/>
    </xf>
    <xf numFmtId="3" fontId="22" fillId="0" borderId="72" xfId="0" applyNumberFormat="1" applyFont="1" applyFill="1" applyBorder="1" applyAlignment="1">
      <alignment horizontal="center" vertical="center"/>
    </xf>
    <xf numFmtId="3" fontId="32" fillId="0" borderId="73" xfId="96" applyNumberFormat="1" applyFont="1" applyFill="1" applyBorder="1" applyAlignment="1">
      <alignment horizontal="center" wrapText="1"/>
    </xf>
    <xf numFmtId="3" fontId="32" fillId="0" borderId="74" xfId="96" applyNumberFormat="1" applyFont="1" applyFill="1" applyBorder="1" applyAlignment="1">
      <alignment horizontal="center" wrapText="1"/>
    </xf>
    <xf numFmtId="3" fontId="22" fillId="0" borderId="73" xfId="0" applyNumberFormat="1" applyFont="1" applyFill="1" applyBorder="1" applyAlignment="1">
      <alignment horizontal="center"/>
    </xf>
    <xf numFmtId="3" fontId="22" fillId="0" borderId="73" xfId="0" applyNumberFormat="1" applyFont="1" applyBorder="1" applyAlignment="1">
      <alignment horizontal="center"/>
    </xf>
    <xf numFmtId="3" fontId="22" fillId="0" borderId="73" xfId="0" applyNumberFormat="1" applyFont="1" applyBorder="1" applyAlignment="1">
      <alignment horizontal="center" vertical="center"/>
    </xf>
    <xf numFmtId="3" fontId="22" fillId="0" borderId="74" xfId="0" applyNumberFormat="1" applyFont="1" applyFill="1" applyBorder="1" applyAlignment="1">
      <alignment horizontal="center" vertical="center"/>
    </xf>
    <xf numFmtId="3" fontId="32" fillId="0" borderId="74" xfId="94" applyNumberFormat="1" applyFont="1" applyFill="1" applyBorder="1" applyAlignment="1">
      <alignment horizontal="center" vertical="center" wrapText="1"/>
    </xf>
    <xf numFmtId="3" fontId="32" fillId="0" borderId="73" xfId="94" applyNumberFormat="1" applyFont="1" applyFill="1" applyBorder="1" applyAlignment="1">
      <alignment horizontal="center" wrapText="1"/>
    </xf>
    <xf numFmtId="3" fontId="32" fillId="0" borderId="74" xfId="94" applyNumberFormat="1" applyFont="1" applyFill="1" applyBorder="1" applyAlignment="1">
      <alignment horizontal="center" wrapText="1"/>
    </xf>
    <xf numFmtId="3" fontId="32" fillId="0" borderId="73" xfId="96" applyNumberFormat="1" applyFont="1" applyFill="1" applyBorder="1" applyAlignment="1">
      <alignment horizontal="center" vertical="center" wrapText="1"/>
    </xf>
    <xf numFmtId="3" fontId="32" fillId="0" borderId="74" xfId="96" applyNumberFormat="1" applyFont="1" applyFill="1" applyBorder="1" applyAlignment="1">
      <alignment horizontal="center" vertical="center" wrapText="1"/>
    </xf>
    <xf numFmtId="3" fontId="32" fillId="0" borderId="73" xfId="95" applyNumberFormat="1" applyFont="1" applyFill="1" applyBorder="1" applyAlignment="1">
      <alignment horizontal="center" wrapText="1"/>
    </xf>
    <xf numFmtId="3" fontId="32" fillId="0" borderId="75" xfId="96" applyNumberFormat="1" applyFont="1" applyFill="1" applyBorder="1" applyAlignment="1">
      <alignment horizontal="center" wrapText="1"/>
    </xf>
    <xf numFmtId="3" fontId="32" fillId="0" borderId="76" xfId="96" applyNumberFormat="1" applyFont="1" applyFill="1" applyBorder="1" applyAlignment="1">
      <alignment horizontal="center" wrapText="1"/>
    </xf>
    <xf numFmtId="3" fontId="22" fillId="0" borderId="71" xfId="0" applyNumberFormat="1" applyFont="1" applyFill="1" applyBorder="1" applyAlignment="1">
      <alignment horizontal="center"/>
    </xf>
    <xf numFmtId="3" fontId="22" fillId="0" borderId="72" xfId="0" applyNumberFormat="1" applyFont="1" applyBorder="1" applyAlignment="1">
      <alignment horizontal="center" vertical="center"/>
    </xf>
    <xf numFmtId="3" fontId="22" fillId="0" borderId="74" xfId="0" applyNumberFormat="1" applyFont="1" applyBorder="1" applyAlignment="1">
      <alignment horizontal="center" vertical="center"/>
    </xf>
    <xf numFmtId="3" fontId="22" fillId="0" borderId="73" xfId="0" applyNumberFormat="1" applyFont="1" applyFill="1" applyBorder="1" applyAlignment="1">
      <alignment horizontal="center" vertical="center"/>
    </xf>
    <xf numFmtId="3" fontId="39" fillId="24" borderId="77" xfId="96" applyNumberFormat="1" applyFont="1" applyFill="1" applyBorder="1" applyAlignment="1">
      <alignment horizontal="center" wrapText="1"/>
    </xf>
    <xf numFmtId="3" fontId="21" fillId="24" borderId="77" xfId="0" applyNumberFormat="1" applyFont="1" applyFill="1" applyBorder="1" applyAlignment="1">
      <alignment horizontal="center" vertical="center"/>
    </xf>
    <xf numFmtId="3" fontId="39" fillId="24" borderId="78" xfId="96" applyNumberFormat="1" applyFont="1" applyFill="1" applyBorder="1" applyAlignment="1">
      <alignment horizontal="center" wrapText="1"/>
    </xf>
    <xf numFmtId="3" fontId="21" fillId="24" borderId="78" xfId="0" applyNumberFormat="1" applyFont="1" applyFill="1" applyBorder="1" applyAlignment="1">
      <alignment horizontal="center" vertical="center"/>
    </xf>
    <xf numFmtId="3" fontId="39" fillId="24" borderId="78" xfId="96" applyNumberFormat="1" applyFont="1" applyFill="1" applyBorder="1" applyAlignment="1">
      <alignment horizontal="center" vertical="center" wrapText="1"/>
    </xf>
    <xf numFmtId="3" fontId="39" fillId="24" borderId="78" xfId="94" applyNumberFormat="1" applyFont="1" applyFill="1" applyBorder="1" applyAlignment="1">
      <alignment horizontal="center" vertical="center" wrapText="1"/>
    </xf>
    <xf numFmtId="3" fontId="39" fillId="24" borderId="79" xfId="96" applyNumberFormat="1" applyFont="1" applyFill="1" applyBorder="1" applyAlignment="1">
      <alignment horizontal="center" wrapText="1"/>
    </xf>
    <xf numFmtId="3" fontId="21" fillId="24" borderId="79" xfId="0" applyNumberFormat="1" applyFont="1" applyFill="1" applyBorder="1" applyAlignment="1">
      <alignment horizontal="center" vertical="center"/>
    </xf>
    <xf numFmtId="3" fontId="3" fillId="15" borderId="21" xfId="0" applyNumberFormat="1" applyFont="1" applyFill="1" applyBorder="1" applyAlignment="1">
      <alignment horizontal="center"/>
    </xf>
    <xf numFmtId="3" fontId="8" fillId="15" borderId="21" xfId="0" applyNumberFormat="1" applyFont="1" applyFill="1" applyBorder="1" applyAlignment="1">
      <alignment horizontal="center"/>
    </xf>
    <xf numFmtId="3" fontId="22" fillId="24" borderId="74" xfId="0" applyNumberFormat="1" applyFont="1" applyFill="1" applyBorder="1" applyAlignment="1">
      <alignment horizontal="center"/>
    </xf>
    <xf numFmtId="3" fontId="22" fillId="24" borderId="80" xfId="0" applyNumberFormat="1" applyFont="1" applyFill="1" applyBorder="1" applyAlignment="1">
      <alignment horizontal="center"/>
    </xf>
    <xf numFmtId="3" fontId="22" fillId="0" borderId="81" xfId="0" applyNumberFormat="1" applyFont="1" applyFill="1" applyBorder="1" applyAlignment="1">
      <alignment horizontal="center"/>
    </xf>
    <xf numFmtId="3" fontId="22" fillId="0" borderId="82" xfId="0" applyNumberFormat="1" applyFont="1" applyFill="1" applyBorder="1" applyAlignment="1">
      <alignment horizontal="center"/>
    </xf>
    <xf numFmtId="3" fontId="3" fillId="0" borderId="82" xfId="0" applyNumberFormat="1" applyFont="1" applyBorder="1" applyAlignment="1">
      <alignment horizontal="center"/>
    </xf>
    <xf numFmtId="3" fontId="22" fillId="0" borderId="83" xfId="0" applyNumberFormat="1" applyFont="1" applyFill="1" applyBorder="1" applyAlignment="1">
      <alignment horizontal="center"/>
    </xf>
    <xf numFmtId="3" fontId="22" fillId="0" borderId="84" xfId="0" applyNumberFormat="1" applyFont="1" applyFill="1" applyBorder="1" applyAlignment="1">
      <alignment horizontal="center"/>
    </xf>
    <xf numFmtId="3" fontId="21" fillId="0" borderId="82" xfId="0" applyNumberFormat="1" applyFont="1" applyFill="1" applyBorder="1" applyAlignment="1">
      <alignment horizontal="center"/>
    </xf>
    <xf numFmtId="3" fontId="22" fillId="0" borderId="85" xfId="0" applyNumberFormat="1" applyFont="1" applyFill="1" applyBorder="1" applyAlignment="1">
      <alignment horizontal="center"/>
    </xf>
    <xf numFmtId="3" fontId="22" fillId="0" borderId="86" xfId="0" applyNumberFormat="1" applyFont="1" applyFill="1" applyBorder="1" applyAlignment="1">
      <alignment horizontal="center"/>
    </xf>
    <xf numFmtId="3" fontId="40" fillId="0" borderId="87" xfId="0" applyNumberFormat="1" applyFont="1" applyFill="1" applyBorder="1" applyAlignment="1">
      <alignment horizontal="center"/>
    </xf>
    <xf numFmtId="3" fontId="22" fillId="24" borderId="88" xfId="0" applyNumberFormat="1" applyFont="1" applyFill="1" applyBorder="1" applyAlignment="1">
      <alignment horizontal="center"/>
    </xf>
    <xf numFmtId="3" fontId="22" fillId="0" borderId="89" xfId="0" applyNumberFormat="1" applyFont="1" applyFill="1" applyBorder="1" applyAlignment="1">
      <alignment horizontal="center"/>
    </xf>
    <xf numFmtId="3" fontId="22" fillId="0" borderId="87" xfId="0" applyNumberFormat="1" applyFont="1" applyFill="1" applyBorder="1" applyAlignment="1">
      <alignment horizontal="center"/>
    </xf>
    <xf numFmtId="3" fontId="21" fillId="0" borderId="87" xfId="0" applyNumberFormat="1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3" fontId="7" fillId="3" borderId="63" xfId="0" applyNumberFormat="1" applyFont="1" applyFill="1" applyBorder="1" applyAlignment="1">
      <alignment horizontal="center"/>
    </xf>
    <xf numFmtId="3" fontId="21" fillId="2" borderId="62" xfId="0" applyNumberFormat="1" applyFont="1" applyFill="1" applyBorder="1" applyAlignment="1">
      <alignment horizontal="center"/>
    </xf>
    <xf numFmtId="3" fontId="6" fillId="15" borderId="21" xfId="0" applyNumberFormat="1" applyFont="1" applyFill="1" applyBorder="1" applyAlignment="1">
      <alignment horizontal="center"/>
    </xf>
    <xf numFmtId="0" fontId="43" fillId="0" borderId="0" xfId="1" applyAlignment="1" applyProtection="1"/>
    <xf numFmtId="3" fontId="43" fillId="0" borderId="0" xfId="1" applyNumberFormat="1" applyAlignment="1" applyProtection="1">
      <alignment horizontal="center" wrapText="1"/>
    </xf>
    <xf numFmtId="3" fontId="43" fillId="0" borderId="0" xfId="1" applyNumberFormat="1" applyAlignment="1" applyProtection="1"/>
    <xf numFmtId="3" fontId="43" fillId="0" borderId="0" xfId="1" applyNumberFormat="1" applyAlignment="1" applyProtection="1">
      <alignment horizontal="center"/>
    </xf>
    <xf numFmtId="3" fontId="43" fillId="0" borderId="0" xfId="1" applyNumberFormat="1" applyAlignment="1" applyProtection="1">
      <alignment horizontal="right"/>
    </xf>
    <xf numFmtId="0" fontId="43" fillId="0" borderId="0" xfId="1" applyAlignment="1" applyProtection="1">
      <alignment horizontal="center" vertical="center"/>
    </xf>
    <xf numFmtId="166" fontId="43" fillId="0" borderId="0" xfId="1" applyNumberFormat="1" applyAlignment="1" applyProtection="1">
      <alignment horizontal="center" vertical="center"/>
    </xf>
    <xf numFmtId="3" fontId="43" fillId="0" borderId="0" xfId="1" applyNumberFormat="1" applyAlignment="1" applyProtection="1">
      <alignment horizontal="center" vertical="center"/>
    </xf>
    <xf numFmtId="0" fontId="41" fillId="0" borderId="0" xfId="0" applyFont="1" applyAlignment="1">
      <alignment horizontal="center"/>
    </xf>
    <xf numFmtId="0" fontId="43" fillId="28" borderId="0" xfId="1" applyFill="1" applyAlignment="1" applyProtection="1">
      <alignment horizontal="center"/>
    </xf>
    <xf numFmtId="0" fontId="17" fillId="25" borderId="0" xfId="0" applyFont="1" applyFill="1" applyAlignment="1">
      <alignment horizontal="center"/>
    </xf>
    <xf numFmtId="0" fontId="17" fillId="17" borderId="0" xfId="0" applyFont="1" applyFill="1" applyAlignment="1">
      <alignment horizontal="center"/>
    </xf>
    <xf numFmtId="0" fontId="17" fillId="26" borderId="0" xfId="0" applyFont="1" applyFill="1" applyAlignment="1">
      <alignment horizontal="center"/>
    </xf>
    <xf numFmtId="0" fontId="17" fillId="27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3" fontId="3" fillId="6" borderId="47" xfId="50" applyNumberFormat="1" applyFont="1" applyFill="1" applyBorder="1" applyAlignment="1">
      <alignment horizontal="center" vertical="center" wrapText="1"/>
    </xf>
    <xf numFmtId="3" fontId="3" fillId="6" borderId="19" xfId="50" applyNumberFormat="1" applyFont="1" applyFill="1" applyBorder="1" applyAlignment="1">
      <alignment horizontal="center" vertical="center" wrapText="1"/>
    </xf>
    <xf numFmtId="3" fontId="3" fillId="6" borderId="35" xfId="50" applyNumberFormat="1" applyFont="1" applyFill="1" applyBorder="1" applyAlignment="1">
      <alignment horizontal="center" vertical="center" wrapText="1"/>
    </xf>
    <xf numFmtId="0" fontId="1" fillId="4" borderId="90" xfId="97" applyFont="1" applyFill="1" applyBorder="1" applyAlignment="1">
      <alignment horizontal="center"/>
    </xf>
    <xf numFmtId="0" fontId="1" fillId="0" borderId="91" xfId="97" applyFont="1" applyFill="1" applyBorder="1" applyAlignment="1">
      <alignment wrapText="1"/>
    </xf>
    <xf numFmtId="0" fontId="1" fillId="0" borderId="0" xfId="97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0" fillId="0" borderId="25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10" fillId="0" borderId="53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0" fillId="0" borderId="0" xfId="0" applyFill="1" applyBorder="1"/>
    <xf numFmtId="0" fontId="26" fillId="0" borderId="0" xfId="99" applyFont="1" applyFill="1" applyBorder="1" applyAlignment="1">
      <alignment horizontal="center"/>
    </xf>
    <xf numFmtId="0" fontId="26" fillId="0" borderId="0" xfId="99" applyFont="1" applyFill="1" applyBorder="1" applyAlignment="1">
      <alignment horizontal="right" wrapText="1"/>
    </xf>
    <xf numFmtId="0" fontId="37" fillId="0" borderId="0" xfId="100" applyFont="1" applyFill="1" applyBorder="1" applyAlignment="1">
      <alignment horizontal="right" wrapText="1"/>
    </xf>
    <xf numFmtId="0" fontId="37" fillId="0" borderId="0" xfId="10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99" applyFont="1" applyFill="1" applyBorder="1" applyAlignment="1">
      <alignment wrapText="1"/>
    </xf>
    <xf numFmtId="0" fontId="1" fillId="0" borderId="0" xfId="99" applyFont="1" applyFill="1" applyBorder="1" applyAlignment="1">
      <alignment horizontal="right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wrapText="1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shrinkToFit="1"/>
    </xf>
    <xf numFmtId="3" fontId="6" fillId="0" borderId="0" xfId="0" applyNumberFormat="1" applyFont="1" applyAlignment="1">
      <alignment horizontal="center" shrinkToFit="1"/>
    </xf>
    <xf numFmtId="3" fontId="6" fillId="18" borderId="33" xfId="0" applyNumberFormat="1" applyFont="1" applyFill="1" applyBorder="1" applyAlignment="1">
      <alignment horizontal="center" shrinkToFit="1"/>
    </xf>
    <xf numFmtId="3" fontId="6" fillId="18" borderId="50" xfId="0" applyNumberFormat="1" applyFont="1" applyFill="1" applyBorder="1" applyAlignment="1">
      <alignment horizontal="center" shrinkToFit="1"/>
    </xf>
    <xf numFmtId="3" fontId="6" fillId="18" borderId="34" xfId="0" applyNumberFormat="1" applyFont="1" applyFill="1" applyBorder="1" applyAlignment="1">
      <alignment horizontal="center" shrinkToFit="1"/>
    </xf>
    <xf numFmtId="3" fontId="6" fillId="16" borderId="33" xfId="0" applyNumberFormat="1" applyFont="1" applyFill="1" applyBorder="1" applyAlignment="1">
      <alignment horizontal="center" shrinkToFit="1"/>
    </xf>
    <xf numFmtId="3" fontId="6" fillId="16" borderId="50" xfId="0" applyNumberFormat="1" applyFont="1" applyFill="1" applyBorder="1" applyAlignment="1">
      <alignment horizontal="center" shrinkToFit="1"/>
    </xf>
    <xf numFmtId="3" fontId="6" fillId="16" borderId="34" xfId="0" applyNumberFormat="1" applyFont="1" applyFill="1" applyBorder="1" applyAlignment="1">
      <alignment horizontal="center" shrinkToFit="1"/>
    </xf>
    <xf numFmtId="3" fontId="6" fillId="21" borderId="33" xfId="0" applyNumberFormat="1" applyFont="1" applyFill="1" applyBorder="1" applyAlignment="1">
      <alignment horizontal="center" vertical="center" shrinkToFit="1"/>
    </xf>
    <xf numFmtId="3" fontId="6" fillId="21" borderId="51" xfId="0" applyNumberFormat="1" applyFont="1" applyFill="1" applyBorder="1" applyAlignment="1">
      <alignment horizontal="center" vertical="center" shrinkToFit="1"/>
    </xf>
    <xf numFmtId="3" fontId="6" fillId="21" borderId="50" xfId="0" applyNumberFormat="1" applyFont="1" applyFill="1" applyBorder="1" applyAlignment="1">
      <alignment horizontal="center" vertical="center" shrinkToFit="1"/>
    </xf>
    <xf numFmtId="3" fontId="6" fillId="21" borderId="21" xfId="0" applyNumberFormat="1" applyFont="1" applyFill="1" applyBorder="1" applyAlignment="1">
      <alignment horizontal="center" vertical="center" shrinkToFit="1"/>
    </xf>
    <xf numFmtId="3" fontId="6" fillId="16" borderId="64" xfId="0" applyNumberFormat="1" applyFont="1" applyFill="1" applyBorder="1" applyAlignment="1">
      <alignment horizontal="center" vertical="center" shrinkToFit="1"/>
    </xf>
    <xf numFmtId="3" fontId="6" fillId="16" borderId="65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14" fillId="0" borderId="0" xfId="0" applyFont="1" applyAlignment="1"/>
    <xf numFmtId="3" fontId="6" fillId="7" borderId="18" xfId="0" applyNumberFormat="1" applyFont="1" applyFill="1" applyBorder="1" applyAlignment="1">
      <alignment horizontal="center"/>
    </xf>
    <xf numFmtId="3" fontId="6" fillId="7" borderId="19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3" fontId="7" fillId="3" borderId="5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3" fontId="7" fillId="3" borderId="66" xfId="0" applyNumberFormat="1" applyFont="1" applyFill="1" applyBorder="1" applyAlignment="1">
      <alignment horizontal="center"/>
    </xf>
    <xf numFmtId="3" fontId="7" fillId="3" borderId="67" xfId="0" applyNumberFormat="1" applyFont="1" applyFill="1" applyBorder="1" applyAlignment="1">
      <alignment horizontal="center"/>
    </xf>
  </cellXfs>
  <cellStyles count="103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40" xfId="97"/>
    <cellStyle name="Normal_40_1" xfId="98"/>
    <cellStyle name="Normal_7 Areas" xfId="99"/>
    <cellStyle name="Normal_7 Areas_1" xfId="100"/>
    <cellStyle name="Normal_Hoja1" xfId="101"/>
    <cellStyle name="Normal_Tabla 5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323850</xdr:colOff>
      <xdr:row>20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6"/>
  <sheetViews>
    <sheetView showGridLines="0" tabSelected="1" zoomScaleNormal="100" workbookViewId="0">
      <selection activeCell="A3" sqref="A3"/>
    </sheetView>
  </sheetViews>
  <sheetFormatPr baseColWidth="10" defaultRowHeight="12.75" x14ac:dyDescent="0.2"/>
  <cols>
    <col min="1" max="1" width="155.85546875" customWidth="1"/>
  </cols>
  <sheetData>
    <row r="3" spans="1:1" ht="15.75" x14ac:dyDescent="0.25">
      <c r="A3" s="393" t="s">
        <v>503</v>
      </c>
    </row>
    <row r="5" spans="1:1" x14ac:dyDescent="0.2">
      <c r="A5" s="395" t="s">
        <v>525</v>
      </c>
    </row>
    <row r="7" spans="1:1" x14ac:dyDescent="0.2">
      <c r="A7" s="385" t="s">
        <v>511</v>
      </c>
    </row>
    <row r="8" spans="1:1" x14ac:dyDescent="0.2">
      <c r="A8" s="385" t="s">
        <v>530</v>
      </c>
    </row>
    <row r="10" spans="1:1" x14ac:dyDescent="0.2">
      <c r="A10" s="396" t="s">
        <v>504</v>
      </c>
    </row>
    <row r="12" spans="1:1" x14ac:dyDescent="0.2">
      <c r="A12" s="385" t="s">
        <v>512</v>
      </c>
    </row>
    <row r="13" spans="1:1" x14ac:dyDescent="0.2">
      <c r="A13" s="385" t="s">
        <v>513</v>
      </c>
    </row>
    <row r="14" spans="1:1" x14ac:dyDescent="0.2">
      <c r="A14" s="385" t="s">
        <v>514</v>
      </c>
    </row>
    <row r="15" spans="1:1" x14ac:dyDescent="0.2">
      <c r="A15" s="385" t="s">
        <v>515</v>
      </c>
    </row>
    <row r="17" spans="1:1" x14ac:dyDescent="0.2">
      <c r="A17" s="397" t="s">
        <v>526</v>
      </c>
    </row>
    <row r="19" spans="1:1" x14ac:dyDescent="0.2">
      <c r="A19" s="385" t="s">
        <v>527</v>
      </c>
    </row>
    <row r="21" spans="1:1" x14ac:dyDescent="0.2">
      <c r="A21" s="398" t="s">
        <v>506</v>
      </c>
    </row>
    <row r="23" spans="1:1" x14ac:dyDescent="0.2">
      <c r="A23" s="385" t="s">
        <v>516</v>
      </c>
    </row>
    <row r="24" spans="1:1" x14ac:dyDescent="0.2">
      <c r="A24" s="385" t="s">
        <v>517</v>
      </c>
    </row>
    <row r="25" spans="1:1" x14ac:dyDescent="0.2">
      <c r="A25" s="385" t="s">
        <v>518</v>
      </c>
    </row>
    <row r="26" spans="1:1" x14ac:dyDescent="0.2">
      <c r="A26" s="385" t="s">
        <v>519</v>
      </c>
    </row>
    <row r="27" spans="1:1" x14ac:dyDescent="0.2">
      <c r="A27" s="385" t="s">
        <v>520</v>
      </c>
    </row>
    <row r="28" spans="1:1" x14ac:dyDescent="0.2">
      <c r="A28" s="385" t="s">
        <v>521</v>
      </c>
    </row>
    <row r="30" spans="1:1" x14ac:dyDescent="0.2">
      <c r="A30" s="399" t="s">
        <v>507</v>
      </c>
    </row>
    <row r="32" spans="1:1" x14ac:dyDescent="0.2">
      <c r="A32" s="385" t="s">
        <v>522</v>
      </c>
    </row>
    <row r="33" spans="1:1" x14ac:dyDescent="0.2">
      <c r="A33" s="385" t="s">
        <v>523</v>
      </c>
    </row>
    <row r="34" spans="1:1" x14ac:dyDescent="0.2">
      <c r="A34" s="385" t="s">
        <v>524</v>
      </c>
    </row>
    <row r="36" spans="1:1" x14ac:dyDescent="0.2">
      <c r="A36" s="394" t="s">
        <v>509</v>
      </c>
    </row>
  </sheetData>
  <hyperlinks>
    <hyperlink ref="A7" location="'Tabla 1'!A1" display="EVOLUCION DEL NUMERO DE PERSONAS CON DISCAPACIDAD 2002-2015 SEGÚN TIPOLOGÍA"/>
    <hyperlink ref="A8" location="'Tabla 2'!A1" display="EVOLUCION DEL NUMERO Y PROPORCIÓN DE PERSONAS CON DISCAPACIDAD MAYORES Y MENORES DE 65 AÑOS EN RELACIÓN A LA POBLACIÓN 2003-2015"/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6" location="'RESUMEN DATOS'!A1" display="RESUMEN DE DATOS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  <pageSetUpPr fitToPage="1"/>
  </sheetPr>
  <dimension ref="A2:J28"/>
  <sheetViews>
    <sheetView zoomScaleNormal="100" workbookViewId="0">
      <selection activeCell="A5" sqref="A5:I5"/>
    </sheetView>
  </sheetViews>
  <sheetFormatPr baseColWidth="10" defaultRowHeight="12.75" x14ac:dyDescent="0.2"/>
  <cols>
    <col min="1" max="1" width="26.140625" customWidth="1"/>
    <col min="2" max="2" width="12.5703125" customWidth="1"/>
    <col min="4" max="4" width="12.7109375" customWidth="1"/>
    <col min="7" max="7" width="16.85546875" customWidth="1"/>
    <col min="10" max="10" width="20.85546875" customWidth="1"/>
    <col min="11" max="11" width="15" customWidth="1"/>
  </cols>
  <sheetData>
    <row r="2" spans="1:10" x14ac:dyDescent="0.2">
      <c r="G2" s="385" t="s">
        <v>510</v>
      </c>
    </row>
    <row r="5" spans="1:10" ht="18" x14ac:dyDescent="0.35">
      <c r="A5" s="457" t="s">
        <v>501</v>
      </c>
      <c r="B5" s="457"/>
      <c r="C5" s="457"/>
      <c r="D5" s="457"/>
      <c r="E5" s="457"/>
      <c r="F5" s="457"/>
      <c r="G5" s="457"/>
      <c r="H5" s="457"/>
      <c r="I5" s="457"/>
    </row>
    <row r="7" spans="1:10" ht="16.5" x14ac:dyDescent="0.35">
      <c r="A7" s="459" t="s">
        <v>248</v>
      </c>
      <c r="B7" s="459"/>
      <c r="C7" s="459"/>
      <c r="D7" s="459"/>
      <c r="E7" s="459"/>
      <c r="F7" s="459"/>
      <c r="G7" s="460"/>
      <c r="H7" s="460"/>
      <c r="I7" s="460"/>
      <c r="J7" s="33"/>
    </row>
    <row r="8" spans="1:10" ht="15" x14ac:dyDescent="0.3">
      <c r="A8" s="35"/>
      <c r="B8" s="427" t="s">
        <v>0</v>
      </c>
      <c r="C8" s="430"/>
      <c r="D8" s="430"/>
      <c r="E8" s="430"/>
      <c r="F8" s="430"/>
      <c r="G8" s="430"/>
      <c r="H8" s="430"/>
      <c r="I8" s="35"/>
    </row>
    <row r="9" spans="1:10" ht="15" x14ac:dyDescent="0.3">
      <c r="A9" s="35"/>
      <c r="B9" s="35"/>
      <c r="C9" s="35"/>
      <c r="D9" s="35"/>
      <c r="E9" s="35"/>
      <c r="F9" s="35"/>
      <c r="G9" s="35"/>
      <c r="H9" s="35"/>
      <c r="I9" s="35"/>
    </row>
    <row r="10" spans="1:10" ht="15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10" ht="15.75" thickBot="1" x14ac:dyDescent="0.35">
      <c r="A11" s="35"/>
      <c r="B11" s="35"/>
      <c r="C11" s="35"/>
      <c r="D11" s="35"/>
      <c r="E11" s="35"/>
      <c r="F11" s="35"/>
      <c r="G11" s="35"/>
      <c r="H11" s="35"/>
      <c r="I11" s="35"/>
    </row>
    <row r="12" spans="1:10" ht="18.75" thickBot="1" x14ac:dyDescent="0.4">
      <c r="A12" s="29"/>
      <c r="B12" s="120" t="s">
        <v>46</v>
      </c>
      <c r="C12" s="224" t="s">
        <v>1</v>
      </c>
      <c r="D12" s="224" t="s">
        <v>47</v>
      </c>
      <c r="E12" s="224" t="s">
        <v>1</v>
      </c>
      <c r="F12" s="224" t="s">
        <v>48</v>
      </c>
      <c r="G12" s="224" t="s">
        <v>1</v>
      </c>
      <c r="H12" s="224" t="s">
        <v>15</v>
      </c>
      <c r="I12" s="121" t="s">
        <v>1</v>
      </c>
    </row>
    <row r="13" spans="1:10" ht="18" x14ac:dyDescent="0.35">
      <c r="A13" s="28" t="s">
        <v>20</v>
      </c>
      <c r="B13" s="225">
        <v>4186</v>
      </c>
      <c r="C13" s="226">
        <f>B13*100/$B$17</f>
        <v>3.4939819374655694</v>
      </c>
      <c r="D13" s="227">
        <v>354</v>
      </c>
      <c r="E13" s="226">
        <f>D13*100/$D$17</f>
        <v>0.72172725233949719</v>
      </c>
      <c r="F13" s="227">
        <v>179</v>
      </c>
      <c r="G13" s="226">
        <f>F13*100/$F$17</f>
        <v>0.6970404984423676</v>
      </c>
      <c r="H13" s="220">
        <f>B13+D13+F13</f>
        <v>4719</v>
      </c>
      <c r="I13" s="228">
        <f>H13*100/$H$17</f>
        <v>2.4257845631891435</v>
      </c>
    </row>
    <row r="14" spans="1:10" ht="18" x14ac:dyDescent="0.35">
      <c r="A14" s="30" t="s">
        <v>45</v>
      </c>
      <c r="B14" s="225">
        <v>13741</v>
      </c>
      <c r="C14" s="226">
        <f>B14*100/$B$17</f>
        <v>11.469375490376109</v>
      </c>
      <c r="D14" s="227">
        <v>2273</v>
      </c>
      <c r="E14" s="226">
        <f>D14*100/$D$17</f>
        <v>4.6341413688352464</v>
      </c>
      <c r="F14" s="227">
        <v>1518</v>
      </c>
      <c r="G14" s="226">
        <f>F14*100/$F$17</f>
        <v>5.9112149532710276</v>
      </c>
      <c r="H14" s="220">
        <f>B14+D14+F14</f>
        <v>17532</v>
      </c>
      <c r="I14" s="228">
        <f>H14*100/$H$17</f>
        <v>9.0122600046264161</v>
      </c>
    </row>
    <row r="15" spans="1:10" ht="18" x14ac:dyDescent="0.35">
      <c r="A15" s="30" t="s">
        <v>22</v>
      </c>
      <c r="B15" s="225">
        <v>32312</v>
      </c>
      <c r="C15" s="226">
        <f>B15*100/$B$17</f>
        <v>26.970268600904795</v>
      </c>
      <c r="D15" s="227">
        <v>16586</v>
      </c>
      <c r="E15" s="226">
        <f>D15*100/$D$17</f>
        <v>33.815164427409329</v>
      </c>
      <c r="F15" s="227">
        <v>10193</v>
      </c>
      <c r="G15" s="226">
        <f>F15*100/$F$17</f>
        <v>39.692367601246104</v>
      </c>
      <c r="H15" s="220">
        <f>B15+D15+F15</f>
        <v>59091</v>
      </c>
      <c r="I15" s="228">
        <f>H15*100/$H$17</f>
        <v>30.3755108335261</v>
      </c>
    </row>
    <row r="16" spans="1:10" ht="18.75" thickBot="1" x14ac:dyDescent="0.4">
      <c r="A16" s="30" t="s">
        <v>23</v>
      </c>
      <c r="B16" s="225">
        <v>69567</v>
      </c>
      <c r="C16" s="226">
        <f>B16*100/$B$17</f>
        <v>58.066373971253526</v>
      </c>
      <c r="D16" s="227">
        <v>29836</v>
      </c>
      <c r="E16" s="226">
        <f>D16*100/$D$17</f>
        <v>60.828966951415929</v>
      </c>
      <c r="F16" s="227">
        <v>13790</v>
      </c>
      <c r="G16" s="226">
        <f>F16*100/$F$17</f>
        <v>53.699376947040498</v>
      </c>
      <c r="H16" s="220">
        <f>B16+D16+F16</f>
        <v>113193</v>
      </c>
      <c r="I16" s="228">
        <f>H16*100/$H$17</f>
        <v>58.186444598658341</v>
      </c>
    </row>
    <row r="17" spans="1:9" ht="18.75" thickBot="1" x14ac:dyDescent="0.4">
      <c r="A17" s="31" t="s">
        <v>15</v>
      </c>
      <c r="B17" s="38">
        <f>SUM(B13:B16)</f>
        <v>119806</v>
      </c>
      <c r="C17" s="229">
        <f>B17*100/$B$17</f>
        <v>100</v>
      </c>
      <c r="D17" s="230">
        <f>SUM(D13:D16)</f>
        <v>49049</v>
      </c>
      <c r="E17" s="229">
        <f>D17*100/$D$17</f>
        <v>100</v>
      </c>
      <c r="F17" s="230">
        <f>SUM(F13:F16)</f>
        <v>25680</v>
      </c>
      <c r="G17" s="229">
        <f>F17*100/$F$17</f>
        <v>100</v>
      </c>
      <c r="H17" s="230">
        <f>B17+D17+F17</f>
        <v>194535</v>
      </c>
      <c r="I17" s="231">
        <f>H17*100/$H$17</f>
        <v>100</v>
      </c>
    </row>
    <row r="18" spans="1:9" ht="15" x14ac:dyDescent="0.3">
      <c r="A18" s="35"/>
      <c r="B18" s="35"/>
      <c r="C18" s="35"/>
      <c r="D18" s="35"/>
      <c r="E18" s="35"/>
      <c r="F18" s="35"/>
      <c r="G18" s="35"/>
      <c r="H18" s="35"/>
      <c r="I18" s="35"/>
    </row>
    <row r="19" spans="1:9" ht="30" customHeight="1" x14ac:dyDescent="0.3">
      <c r="A19" s="425" t="s">
        <v>480</v>
      </c>
      <c r="B19" s="425"/>
      <c r="C19" s="425"/>
      <c r="D19" s="425"/>
      <c r="E19" s="425"/>
      <c r="F19" s="425"/>
      <c r="G19" s="425"/>
      <c r="H19" s="425"/>
      <c r="I19" s="425"/>
    </row>
    <row r="20" spans="1:9" ht="24" customHeight="1" x14ac:dyDescent="0.3">
      <c r="A20" s="458" t="s">
        <v>481</v>
      </c>
      <c r="B20" s="458"/>
      <c r="C20" s="458"/>
      <c r="D20" s="458"/>
      <c r="E20" s="458"/>
      <c r="F20" s="458"/>
      <c r="G20" s="458"/>
      <c r="H20" s="458"/>
      <c r="I20" s="458"/>
    </row>
    <row r="21" spans="1:9" ht="14.25" x14ac:dyDescent="0.3">
      <c r="I21" s="99"/>
    </row>
    <row r="22" spans="1:9" x14ac:dyDescent="0.2">
      <c r="H22" s="308"/>
    </row>
    <row r="23" spans="1:9" x14ac:dyDescent="0.2">
      <c r="H23" s="42"/>
    </row>
    <row r="24" spans="1:9" x14ac:dyDescent="0.2">
      <c r="H24" s="42"/>
    </row>
    <row r="25" spans="1:9" x14ac:dyDescent="0.2">
      <c r="G25" s="32"/>
    </row>
    <row r="26" spans="1:9" x14ac:dyDescent="0.2">
      <c r="G26" s="32"/>
    </row>
    <row r="27" spans="1:9" x14ac:dyDescent="0.2">
      <c r="G27" s="32"/>
    </row>
    <row r="28" spans="1:9" x14ac:dyDescent="0.2">
      <c r="G28" s="32"/>
    </row>
  </sheetData>
  <mergeCells count="5">
    <mergeCell ref="A7:I7"/>
    <mergeCell ref="B8:H8"/>
    <mergeCell ref="A5:I5"/>
    <mergeCell ref="A19:I19"/>
    <mergeCell ref="A20:I20"/>
  </mergeCells>
  <phoneticPr fontId="9" type="noConversion"/>
  <hyperlinks>
    <hyperlink ref="G2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ignoredErrors>
    <ignoredError sqref="E17 C17" 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2" tint="-0.499984740745262"/>
  </sheetPr>
  <dimension ref="A2:H30"/>
  <sheetViews>
    <sheetView zoomScaleNormal="100" workbookViewId="0">
      <selection activeCell="C5" sqref="C5:D5"/>
    </sheetView>
  </sheetViews>
  <sheetFormatPr baseColWidth="10" defaultRowHeight="12.75" x14ac:dyDescent="0.2"/>
  <cols>
    <col min="1" max="1" width="28.42578125" style="9" customWidth="1"/>
    <col min="2" max="4" width="14" style="9" customWidth="1"/>
    <col min="5" max="5" width="11" style="9" customWidth="1"/>
    <col min="6" max="6" width="17.140625" style="9" customWidth="1"/>
    <col min="7" max="7" width="15" style="9" customWidth="1"/>
    <col min="8" max="16384" width="11.42578125" style="9"/>
  </cols>
  <sheetData>
    <row r="2" spans="1:7" x14ac:dyDescent="0.2">
      <c r="F2" s="388" t="s">
        <v>510</v>
      </c>
    </row>
    <row r="5" spans="1:7" ht="18" x14ac:dyDescent="0.35">
      <c r="C5" s="461" t="s">
        <v>502</v>
      </c>
      <c r="D5" s="461"/>
    </row>
    <row r="7" spans="1:7" ht="18" x14ac:dyDescent="0.35">
      <c r="A7" s="438" t="s">
        <v>247</v>
      </c>
      <c r="B7" s="438"/>
      <c r="C7" s="438"/>
      <c r="D7" s="438"/>
      <c r="E7" s="438"/>
      <c r="F7" s="438"/>
      <c r="G7" s="455"/>
    </row>
    <row r="8" spans="1:7" ht="15" x14ac:dyDescent="0.3">
      <c r="A8" s="2"/>
      <c r="B8" s="427" t="s">
        <v>0</v>
      </c>
      <c r="C8" s="456"/>
      <c r="D8" s="427"/>
      <c r="E8" s="427"/>
      <c r="F8" s="2"/>
      <c r="G8" s="2"/>
    </row>
    <row r="9" spans="1:7" ht="15" x14ac:dyDescent="0.3">
      <c r="A9" s="2"/>
      <c r="B9" s="2"/>
      <c r="C9" s="2"/>
      <c r="D9" s="2"/>
      <c r="E9" s="2"/>
      <c r="F9" s="2"/>
      <c r="G9" s="2"/>
    </row>
    <row r="10" spans="1:7" ht="15" x14ac:dyDescent="0.3">
      <c r="A10" s="2"/>
      <c r="B10" s="2"/>
      <c r="C10" s="2"/>
      <c r="D10" s="2"/>
      <c r="E10" s="2"/>
      <c r="F10" s="2"/>
      <c r="G10" s="2"/>
    </row>
    <row r="11" spans="1:7" ht="15.75" thickBot="1" x14ac:dyDescent="0.35">
      <c r="A11" s="2"/>
      <c r="B11" s="2"/>
      <c r="C11" s="2"/>
      <c r="D11" s="2"/>
      <c r="E11" s="2"/>
      <c r="F11" s="2"/>
      <c r="G11" s="2"/>
    </row>
    <row r="12" spans="1:7" ht="19.5" thickTop="1" thickBot="1" x14ac:dyDescent="0.4">
      <c r="A12" s="14"/>
      <c r="B12" s="194" t="s">
        <v>17</v>
      </c>
      <c r="C12" s="195" t="s">
        <v>1</v>
      </c>
      <c r="D12" s="195" t="s">
        <v>18</v>
      </c>
      <c r="E12" s="195" t="s">
        <v>1</v>
      </c>
      <c r="F12" s="195" t="s">
        <v>15</v>
      </c>
      <c r="G12" s="196" t="s">
        <v>1</v>
      </c>
    </row>
    <row r="13" spans="1:7" ht="18" x14ac:dyDescent="0.35">
      <c r="A13" s="28" t="s">
        <v>46</v>
      </c>
      <c r="B13" s="197">
        <v>65064</v>
      </c>
      <c r="C13" s="198">
        <f>B13*100/$B$16</f>
        <v>61.316922844945388</v>
      </c>
      <c r="D13" s="199">
        <v>54742</v>
      </c>
      <c r="E13" s="198">
        <f>D13*100/$D$16</f>
        <v>61.908531620374561</v>
      </c>
      <c r="F13" s="200">
        <f>B13+D13</f>
        <v>119806</v>
      </c>
      <c r="G13" s="201">
        <f>F13*100/$F$16</f>
        <v>61.585832883542807</v>
      </c>
    </row>
    <row r="14" spans="1:7" ht="18" x14ac:dyDescent="0.35">
      <c r="A14" s="30" t="s">
        <v>47</v>
      </c>
      <c r="B14" s="197">
        <v>26849</v>
      </c>
      <c r="C14" s="198">
        <f>B14*100/$B$16</f>
        <v>25.302749008114144</v>
      </c>
      <c r="D14" s="199">
        <v>22200</v>
      </c>
      <c r="E14" s="198">
        <f>D14*100/$D$16</f>
        <v>25.106305980276847</v>
      </c>
      <c r="F14" s="200">
        <f>B14+D14</f>
        <v>49049</v>
      </c>
      <c r="G14" s="201">
        <f>F14*100/$F$16</f>
        <v>25.213457732541702</v>
      </c>
    </row>
    <row r="15" spans="1:7" ht="18" x14ac:dyDescent="0.35">
      <c r="A15" s="30" t="s">
        <v>48</v>
      </c>
      <c r="B15" s="197">
        <v>14198</v>
      </c>
      <c r="C15" s="198">
        <f>B15*100/$B$16</f>
        <v>13.380328146940467</v>
      </c>
      <c r="D15" s="199">
        <v>11482</v>
      </c>
      <c r="E15" s="198">
        <f>D15*100/$D$16</f>
        <v>12.985162399348592</v>
      </c>
      <c r="F15" s="200">
        <f>B15+D15</f>
        <v>25680</v>
      </c>
      <c r="G15" s="201">
        <f>F15*100/$F$16</f>
        <v>13.200709383915491</v>
      </c>
    </row>
    <row r="16" spans="1:7" ht="18.75" thickBot="1" x14ac:dyDescent="0.4">
      <c r="A16" s="193" t="s">
        <v>15</v>
      </c>
      <c r="B16" s="202">
        <f>SUM(B13:B15)</f>
        <v>106111</v>
      </c>
      <c r="C16" s="203">
        <f>SUM(C13:C15)</f>
        <v>100</v>
      </c>
      <c r="D16" s="204">
        <f>SUM(D13:D15)</f>
        <v>88424</v>
      </c>
      <c r="E16" s="203">
        <f>D16*100/$D$16</f>
        <v>100</v>
      </c>
      <c r="F16" s="204">
        <f>B16+D16</f>
        <v>194535</v>
      </c>
      <c r="G16" s="205">
        <f>F16*100/$F$16</f>
        <v>100</v>
      </c>
    </row>
    <row r="17" spans="1:8" ht="15" x14ac:dyDescent="0.3">
      <c r="A17" s="2"/>
      <c r="B17" s="2"/>
      <c r="C17" s="2"/>
      <c r="D17" s="2"/>
      <c r="E17" s="2"/>
      <c r="F17" s="2"/>
      <c r="G17" s="2"/>
    </row>
    <row r="18" spans="1:8" ht="15" x14ac:dyDescent="0.3">
      <c r="A18" s="427" t="s">
        <v>482</v>
      </c>
      <c r="B18" s="427"/>
      <c r="C18" s="427"/>
      <c r="D18" s="427"/>
      <c r="E18" s="427"/>
      <c r="F18" s="427"/>
      <c r="G18" s="427"/>
    </row>
    <row r="19" spans="1:8" ht="15" x14ac:dyDescent="0.3">
      <c r="A19" s="427" t="s">
        <v>481</v>
      </c>
      <c r="B19" s="427"/>
      <c r="C19" s="427"/>
      <c r="D19" s="427"/>
      <c r="E19" s="427"/>
      <c r="F19" s="427"/>
      <c r="G19" s="427"/>
    </row>
    <row r="21" spans="1:8" x14ac:dyDescent="0.2">
      <c r="G21" s="100"/>
    </row>
    <row r="30" spans="1:8" x14ac:dyDescent="0.2">
      <c r="H30" s="37"/>
    </row>
  </sheetData>
  <mergeCells count="5">
    <mergeCell ref="A19:G19"/>
    <mergeCell ref="C5:D5"/>
    <mergeCell ref="A7:G7"/>
    <mergeCell ref="B8:E8"/>
    <mergeCell ref="A18:G18"/>
  </mergeCells>
  <phoneticPr fontId="9" type="noConversion"/>
  <hyperlinks>
    <hyperlink ref="F2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  <pageSetUpPr fitToPage="1"/>
  </sheetPr>
  <dimension ref="A2:J23"/>
  <sheetViews>
    <sheetView zoomScaleNormal="100" workbookViewId="0">
      <selection activeCell="A4" sqref="A4:I4"/>
    </sheetView>
  </sheetViews>
  <sheetFormatPr baseColWidth="10" defaultRowHeight="12.75" x14ac:dyDescent="0.2"/>
  <cols>
    <col min="1" max="1" width="23.85546875" customWidth="1"/>
    <col min="2" max="9" width="13.42578125" customWidth="1"/>
    <col min="11" max="11" width="18.7109375" customWidth="1"/>
  </cols>
  <sheetData>
    <row r="2" spans="1:9" x14ac:dyDescent="0.2">
      <c r="H2" s="385" t="s">
        <v>510</v>
      </c>
    </row>
    <row r="4" spans="1:9" ht="18" x14ac:dyDescent="0.35">
      <c r="A4" s="426" t="s">
        <v>235</v>
      </c>
      <c r="B4" s="426"/>
      <c r="C4" s="426"/>
      <c r="D4" s="426"/>
      <c r="E4" s="426"/>
      <c r="F4" s="426"/>
      <c r="G4" s="426"/>
      <c r="H4" s="426"/>
      <c r="I4" s="426"/>
    </row>
    <row r="6" spans="1:9" ht="18" x14ac:dyDescent="0.35">
      <c r="A6" s="438" t="s">
        <v>249</v>
      </c>
      <c r="B6" s="438"/>
      <c r="C6" s="438"/>
      <c r="D6" s="438"/>
      <c r="E6" s="438"/>
      <c r="F6" s="438"/>
      <c r="G6" s="438"/>
      <c r="H6" s="438"/>
      <c r="I6" s="438"/>
    </row>
    <row r="7" spans="1:9" ht="15" x14ac:dyDescent="0.3">
      <c r="A7" s="35"/>
      <c r="B7" s="35"/>
      <c r="C7" s="427" t="s">
        <v>0</v>
      </c>
      <c r="D7" s="456"/>
      <c r="E7" s="427"/>
      <c r="F7" s="427"/>
      <c r="G7" s="35"/>
      <c r="H7" s="35"/>
      <c r="I7" s="40"/>
    </row>
    <row r="8" spans="1:9" ht="15" x14ac:dyDescent="0.3">
      <c r="A8" s="35"/>
      <c r="B8" s="35"/>
      <c r="C8" s="2"/>
      <c r="D8" s="9"/>
      <c r="E8" s="2"/>
      <c r="F8" s="2"/>
      <c r="G8" s="35"/>
      <c r="H8" s="35"/>
      <c r="I8" s="40"/>
    </row>
    <row r="9" spans="1:9" ht="15" x14ac:dyDescent="0.3">
      <c r="A9" s="35"/>
      <c r="B9" s="35"/>
      <c r="C9" s="35"/>
      <c r="D9" s="35"/>
      <c r="E9" s="35"/>
      <c r="F9" s="35"/>
      <c r="G9" s="35"/>
      <c r="H9" s="35"/>
      <c r="I9" s="40"/>
    </row>
    <row r="10" spans="1:9" ht="15.75" thickBot="1" x14ac:dyDescent="0.35">
      <c r="A10" s="35"/>
      <c r="B10" s="35"/>
      <c r="C10" s="35"/>
      <c r="D10" s="35"/>
      <c r="E10" s="35"/>
      <c r="F10" s="35"/>
      <c r="G10" s="35"/>
      <c r="H10" s="35"/>
      <c r="I10" s="40"/>
    </row>
    <row r="11" spans="1:9" ht="18" thickTop="1" thickBot="1" x14ac:dyDescent="0.4">
      <c r="A11" s="35"/>
      <c r="B11" s="188" t="s">
        <v>46</v>
      </c>
      <c r="C11" s="211" t="s">
        <v>1</v>
      </c>
      <c r="D11" s="211" t="s">
        <v>47</v>
      </c>
      <c r="E11" s="211" t="s">
        <v>1</v>
      </c>
      <c r="F11" s="211" t="s">
        <v>48</v>
      </c>
      <c r="G11" s="211" t="s">
        <v>1</v>
      </c>
      <c r="H11" s="211" t="s">
        <v>15</v>
      </c>
      <c r="I11" s="206" t="s">
        <v>1</v>
      </c>
    </row>
    <row r="12" spans="1:9" ht="22.5" customHeight="1" x14ac:dyDescent="0.35">
      <c r="A12" s="34" t="s">
        <v>37</v>
      </c>
      <c r="B12" s="172">
        <v>123094</v>
      </c>
      <c r="C12" s="213">
        <f>B12*100/B19</f>
        <v>65.050282990450725</v>
      </c>
      <c r="D12" s="207">
        <v>42683</v>
      </c>
      <c r="E12" s="213">
        <f>D12*100/D19</f>
        <v>52.896197888266492</v>
      </c>
      <c r="F12" s="207">
        <v>28423</v>
      </c>
      <c r="G12" s="213">
        <f>F12*100/F19</f>
        <v>54.23615616532458</v>
      </c>
      <c r="H12" s="207">
        <f>B12+D12+F12</f>
        <v>194200</v>
      </c>
      <c r="I12" s="215">
        <f>H12*100/H19</f>
        <v>60.249374082841335</v>
      </c>
    </row>
    <row r="13" spans="1:9" ht="22.5" customHeight="1" x14ac:dyDescent="0.35">
      <c r="A13" s="4" t="s">
        <v>50</v>
      </c>
      <c r="B13" s="172">
        <f>B14+B15</f>
        <v>38107</v>
      </c>
      <c r="C13" s="213">
        <f>B13*100/B19</f>
        <v>20.138033810885222</v>
      </c>
      <c r="D13" s="207">
        <f>D14+D15</f>
        <v>28614</v>
      </c>
      <c r="E13" s="213">
        <f>D13*100/D19</f>
        <v>35.460764388043422</v>
      </c>
      <c r="F13" s="207">
        <f>F14+F15</f>
        <v>11602</v>
      </c>
      <c r="G13" s="213">
        <f>F13*100/F19</f>
        <v>22.13868640995306</v>
      </c>
      <c r="H13" s="207">
        <f t="shared" ref="H13:H18" si="0">B13+D13+F13</f>
        <v>78323</v>
      </c>
      <c r="I13" s="215">
        <f>H13*100/H19</f>
        <v>24.299236489651815</v>
      </c>
    </row>
    <row r="14" spans="1:9" ht="22.5" customHeight="1" x14ac:dyDescent="0.35">
      <c r="A14" s="6" t="s">
        <v>10</v>
      </c>
      <c r="B14" s="167">
        <v>18489</v>
      </c>
      <c r="C14" s="214">
        <f>B14*100/B19</f>
        <v>9.7707011081810933</v>
      </c>
      <c r="D14" s="90">
        <v>9697</v>
      </c>
      <c r="E14" s="213">
        <f>D14*100/D19</f>
        <v>12.017300351955583</v>
      </c>
      <c r="F14" s="90">
        <v>6211</v>
      </c>
      <c r="G14" s="213">
        <f>F14*100/F19</f>
        <v>11.851696370644582</v>
      </c>
      <c r="H14" s="207">
        <f t="shared" si="0"/>
        <v>34397</v>
      </c>
      <c r="I14" s="215">
        <f>H14*100/H19</f>
        <v>10.671460969760522</v>
      </c>
    </row>
    <row r="15" spans="1:9" ht="22.5" customHeight="1" x14ac:dyDescent="0.35">
      <c r="A15" s="6" t="s">
        <v>11</v>
      </c>
      <c r="B15" s="167">
        <v>19618</v>
      </c>
      <c r="C15" s="214">
        <f>B15*100/B19</f>
        <v>10.367332702704131</v>
      </c>
      <c r="D15" s="90">
        <v>18917</v>
      </c>
      <c r="E15" s="213">
        <f>D15*100/D19</f>
        <v>23.443464036087839</v>
      </c>
      <c r="F15" s="90">
        <v>5391</v>
      </c>
      <c r="G15" s="213">
        <f>F15*100/F19</f>
        <v>10.286990039308476</v>
      </c>
      <c r="H15" s="207">
        <f t="shared" si="0"/>
        <v>43926</v>
      </c>
      <c r="I15" s="215">
        <f>H15*100/H19</f>
        <v>13.627775519891291</v>
      </c>
    </row>
    <row r="16" spans="1:9" ht="22.5" customHeight="1" x14ac:dyDescent="0.35">
      <c r="A16" s="4" t="s">
        <v>12</v>
      </c>
      <c r="B16" s="172">
        <f>B17+B18</f>
        <v>28028</v>
      </c>
      <c r="C16" s="213">
        <f>B16*100/B19</f>
        <v>14.811683198664053</v>
      </c>
      <c r="D16" s="207">
        <f>D17+D18</f>
        <v>9395</v>
      </c>
      <c r="E16" s="213">
        <f>D16*100/D19</f>
        <v>11.64303772369008</v>
      </c>
      <c r="F16" s="207">
        <f>F17+F18</f>
        <v>12381</v>
      </c>
      <c r="G16" s="213">
        <f>F16*100/F19</f>
        <v>23.62515742472236</v>
      </c>
      <c r="H16" s="207">
        <f t="shared" si="0"/>
        <v>49804</v>
      </c>
      <c r="I16" s="215">
        <f>H16*100/H19</f>
        <v>15.451389427506848</v>
      </c>
    </row>
    <row r="17" spans="1:10" ht="22.5" customHeight="1" x14ac:dyDescent="0.35">
      <c r="A17" s="6" t="s">
        <v>13</v>
      </c>
      <c r="B17" s="167">
        <v>17180</v>
      </c>
      <c r="C17" s="214">
        <f>B17*100/B19</f>
        <v>9.0789466730786508</v>
      </c>
      <c r="D17" s="90">
        <v>3975</v>
      </c>
      <c r="E17" s="213">
        <f>D17*100/D19</f>
        <v>4.9261388985277348</v>
      </c>
      <c r="F17" s="90">
        <v>1133</v>
      </c>
      <c r="G17" s="213">
        <f>F17*100/F19</f>
        <v>2.1619661870778155</v>
      </c>
      <c r="H17" s="207">
        <f t="shared" si="0"/>
        <v>22288</v>
      </c>
      <c r="I17" s="215">
        <f>H17*100/H19</f>
        <v>6.9147170420101327</v>
      </c>
    </row>
    <row r="18" spans="1:10" ht="22.5" customHeight="1" x14ac:dyDescent="0.35">
      <c r="A18" s="6" t="s">
        <v>14</v>
      </c>
      <c r="B18" s="167">
        <v>10848</v>
      </c>
      <c r="C18" s="214">
        <f>B18*100/B19</f>
        <v>5.7327365255854019</v>
      </c>
      <c r="D18" s="90">
        <v>5420</v>
      </c>
      <c r="E18" s="213">
        <f>D18*100/D19</f>
        <v>6.716898825162346</v>
      </c>
      <c r="F18" s="90">
        <v>11248</v>
      </c>
      <c r="G18" s="213">
        <f>F18*100/F19</f>
        <v>21.463191237644544</v>
      </c>
      <c r="H18" s="207">
        <f t="shared" si="0"/>
        <v>27516</v>
      </c>
      <c r="I18" s="215">
        <f>H18*100/H19</f>
        <v>8.5366723854967166</v>
      </c>
    </row>
    <row r="19" spans="1:10" ht="22.5" customHeight="1" thickBot="1" x14ac:dyDescent="0.4">
      <c r="A19" s="7" t="s">
        <v>15</v>
      </c>
      <c r="B19" s="192">
        <f t="shared" ref="B19:I19" si="1">B12+B13+B16</f>
        <v>189229</v>
      </c>
      <c r="C19" s="91">
        <f t="shared" si="1"/>
        <v>100</v>
      </c>
      <c r="D19" s="91">
        <f t="shared" si="1"/>
        <v>80692</v>
      </c>
      <c r="E19" s="91">
        <f t="shared" si="1"/>
        <v>100</v>
      </c>
      <c r="F19" s="91">
        <f t="shared" si="1"/>
        <v>52406</v>
      </c>
      <c r="G19" s="91">
        <f t="shared" si="1"/>
        <v>100</v>
      </c>
      <c r="H19" s="91">
        <f t="shared" si="1"/>
        <v>322327</v>
      </c>
      <c r="I19" s="168">
        <f t="shared" si="1"/>
        <v>100</v>
      </c>
    </row>
    <row r="20" spans="1:10" x14ac:dyDescent="0.2">
      <c r="H20" s="17"/>
    </row>
    <row r="21" spans="1:10" ht="19.5" customHeight="1" x14ac:dyDescent="0.3">
      <c r="A21" s="462" t="s">
        <v>480</v>
      </c>
      <c r="B21" s="462"/>
      <c r="C21" s="462"/>
      <c r="D21" s="462"/>
      <c r="E21" s="462"/>
      <c r="F21" s="462"/>
      <c r="G21" s="462"/>
      <c r="H21" s="462"/>
      <c r="I21" s="462"/>
    </row>
    <row r="22" spans="1:10" ht="18.75" customHeight="1" x14ac:dyDescent="0.3">
      <c r="A22" s="458" t="s">
        <v>481</v>
      </c>
      <c r="B22" s="458"/>
      <c r="C22" s="458"/>
      <c r="D22" s="458"/>
      <c r="E22" s="458"/>
      <c r="F22" s="458"/>
      <c r="G22" s="458"/>
      <c r="H22" s="458"/>
      <c r="I22" s="458"/>
      <c r="J22" s="458"/>
    </row>
    <row r="23" spans="1:10" ht="14.25" x14ac:dyDescent="0.3">
      <c r="I23" s="99"/>
    </row>
  </sheetData>
  <mergeCells count="5">
    <mergeCell ref="A6:I6"/>
    <mergeCell ref="C7:F7"/>
    <mergeCell ref="A4:I4"/>
    <mergeCell ref="A21:I21"/>
    <mergeCell ref="A22:J22"/>
  </mergeCells>
  <phoneticPr fontId="9" type="noConversion"/>
  <hyperlinks>
    <hyperlink ref="H2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9" firstPageNumber="12" orientation="landscape" useFirstPageNumber="1" r:id="rId1"/>
  <headerFooter alignWithMargins="0">
    <oddHeader>&amp;C&amp;G</oddHeader>
    <oddFooter>Página &amp;P</oddFooter>
  </headerFooter>
  <ignoredErrors>
    <ignoredError sqref="C13:D13 C16:D16 E13:F13 E16:F16 H12:H18" formula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2" tint="-0.499984740745262"/>
  </sheetPr>
  <dimension ref="A3:M27"/>
  <sheetViews>
    <sheetView zoomScaleNormal="100" workbookViewId="0">
      <selection activeCell="A5" sqref="A5:I5"/>
    </sheetView>
  </sheetViews>
  <sheetFormatPr baseColWidth="10" defaultRowHeight="12.75" x14ac:dyDescent="0.2"/>
  <cols>
    <col min="1" max="1" width="23.85546875" customWidth="1"/>
    <col min="2" max="2" width="15.85546875" customWidth="1"/>
    <col min="3" max="3" width="11.7109375" customWidth="1"/>
    <col min="4" max="4" width="13.42578125" customWidth="1"/>
    <col min="5" max="5" width="10.140625" customWidth="1"/>
    <col min="6" max="6" width="13.42578125" customWidth="1"/>
    <col min="7" max="7" width="9.85546875" customWidth="1"/>
    <col min="8" max="8" width="13.42578125" customWidth="1"/>
    <col min="9" max="9" width="15.85546875" customWidth="1"/>
    <col min="10" max="10" width="11.5703125" customWidth="1"/>
  </cols>
  <sheetData>
    <row r="3" spans="1:9" x14ac:dyDescent="0.2">
      <c r="H3" s="385" t="s">
        <v>510</v>
      </c>
    </row>
    <row r="5" spans="1:9" ht="18" x14ac:dyDescent="0.35">
      <c r="A5" s="426" t="s">
        <v>236</v>
      </c>
      <c r="B5" s="426"/>
      <c r="C5" s="426"/>
      <c r="D5" s="426"/>
      <c r="E5" s="426"/>
      <c r="F5" s="426"/>
      <c r="G5" s="426"/>
      <c r="H5" s="426"/>
      <c r="I5" s="426"/>
    </row>
    <row r="7" spans="1:9" ht="18" x14ac:dyDescent="0.35">
      <c r="A7" s="438" t="s">
        <v>250</v>
      </c>
      <c r="B7" s="438"/>
      <c r="C7" s="438"/>
      <c r="D7" s="438"/>
      <c r="E7" s="438"/>
      <c r="F7" s="438"/>
      <c r="G7" s="463"/>
      <c r="H7" s="463"/>
      <c r="I7" s="463"/>
    </row>
    <row r="8" spans="1:9" ht="15" x14ac:dyDescent="0.3">
      <c r="A8" s="35"/>
      <c r="B8" s="35"/>
      <c r="C8" s="427" t="s">
        <v>0</v>
      </c>
      <c r="D8" s="456"/>
      <c r="E8" s="427"/>
      <c r="F8" s="427"/>
      <c r="G8" s="35"/>
      <c r="H8" s="35"/>
      <c r="I8" s="40"/>
    </row>
    <row r="9" spans="1:9" ht="15" x14ac:dyDescent="0.3">
      <c r="A9" s="35"/>
      <c r="B9" s="35"/>
      <c r="C9" s="2"/>
      <c r="D9" s="9"/>
      <c r="E9" s="2"/>
      <c r="F9" s="2"/>
      <c r="G9" s="35"/>
      <c r="H9" s="35"/>
      <c r="I9" s="40"/>
    </row>
    <row r="10" spans="1:9" ht="15" x14ac:dyDescent="0.3">
      <c r="A10" s="35"/>
      <c r="B10" s="35"/>
      <c r="C10" s="35"/>
      <c r="D10" s="35"/>
      <c r="E10" s="35"/>
      <c r="F10" s="35"/>
      <c r="G10" s="35"/>
      <c r="H10" s="35"/>
      <c r="I10" s="40"/>
    </row>
    <row r="11" spans="1:9" ht="15.75" thickBot="1" x14ac:dyDescent="0.35">
      <c r="A11" s="35"/>
      <c r="B11" s="35"/>
      <c r="C11" s="35"/>
      <c r="D11" s="35"/>
      <c r="E11" s="35"/>
      <c r="F11" s="35"/>
      <c r="G11" s="35"/>
      <c r="H11" s="35"/>
      <c r="I11" s="320"/>
    </row>
    <row r="12" spans="1:9" ht="18" thickTop="1" thickBot="1" x14ac:dyDescent="0.4">
      <c r="A12" s="35"/>
      <c r="B12" s="188" t="s">
        <v>46</v>
      </c>
      <c r="C12" s="211" t="s">
        <v>1</v>
      </c>
      <c r="D12" s="211" t="s">
        <v>47</v>
      </c>
      <c r="E12" s="211" t="s">
        <v>1</v>
      </c>
      <c r="F12" s="211" t="s">
        <v>48</v>
      </c>
      <c r="G12" s="211" t="s">
        <v>1</v>
      </c>
      <c r="H12" s="211" t="s">
        <v>15</v>
      </c>
      <c r="I12" s="206" t="s">
        <v>1</v>
      </c>
    </row>
    <row r="13" spans="1:9" ht="27" customHeight="1" x14ac:dyDescent="0.35">
      <c r="A13" s="34" t="s">
        <v>37</v>
      </c>
      <c r="B13" s="172">
        <v>69732</v>
      </c>
      <c r="C13" s="232">
        <f>B13*100/$B$20</f>
        <v>58.204096622873642</v>
      </c>
      <c r="D13" s="207">
        <v>20570</v>
      </c>
      <c r="E13" s="232">
        <f>D13*100/$D$20</f>
        <v>41.937654182552144</v>
      </c>
      <c r="F13" s="207">
        <v>12475</v>
      </c>
      <c r="G13" s="207">
        <f>F13*100/$F$20</f>
        <v>48.578660436137071</v>
      </c>
      <c r="H13" s="207">
        <f t="shared" ref="H13:H19" si="0">B13+D13+F13</f>
        <v>102777</v>
      </c>
      <c r="I13" s="233">
        <f>H13*100/$H$20</f>
        <v>52.832138175649625</v>
      </c>
    </row>
    <row r="14" spans="1:9" ht="27" customHeight="1" x14ac:dyDescent="0.35">
      <c r="A14" s="4" t="s">
        <v>50</v>
      </c>
      <c r="B14" s="172">
        <f>B15+B16</f>
        <v>34176</v>
      </c>
      <c r="C14" s="232">
        <f t="shared" ref="C14:C20" si="1">B14*100/$B$20</f>
        <v>28.526117222843599</v>
      </c>
      <c r="D14" s="207">
        <f>D15+D16</f>
        <v>23742</v>
      </c>
      <c r="E14" s="232">
        <f t="shared" ref="E14:E20" si="2">D14*100/$D$20</f>
        <v>48.404656567921876</v>
      </c>
      <c r="F14" s="207">
        <f>F15+F16</f>
        <v>7587</v>
      </c>
      <c r="G14" s="207">
        <f t="shared" ref="G14:G20" si="3">F14*100/$F$20</f>
        <v>29.544392523364486</v>
      </c>
      <c r="H14" s="207">
        <f t="shared" si="0"/>
        <v>65505</v>
      </c>
      <c r="I14" s="233">
        <f t="shared" ref="I14:I20" si="4">H14*100/$H$20</f>
        <v>33.672603901611538</v>
      </c>
    </row>
    <row r="15" spans="1:9" ht="27" customHeight="1" x14ac:dyDescent="0.35">
      <c r="A15" s="6" t="s">
        <v>10</v>
      </c>
      <c r="B15" s="167">
        <v>18240</v>
      </c>
      <c r="C15" s="232">
        <f t="shared" si="1"/>
        <v>15.224613124551357</v>
      </c>
      <c r="D15" s="90">
        <v>9080</v>
      </c>
      <c r="E15" s="232">
        <f t="shared" si="2"/>
        <v>18.512100144753205</v>
      </c>
      <c r="F15" s="90">
        <v>5650</v>
      </c>
      <c r="G15" s="207">
        <f t="shared" si="3"/>
        <v>22.001557632398754</v>
      </c>
      <c r="H15" s="90">
        <f t="shared" si="0"/>
        <v>32970</v>
      </c>
      <c r="I15" s="233">
        <f t="shared" si="4"/>
        <v>16.948107024442901</v>
      </c>
    </row>
    <row r="16" spans="1:9" ht="27" customHeight="1" x14ac:dyDescent="0.35">
      <c r="A16" s="6" t="s">
        <v>11</v>
      </c>
      <c r="B16" s="167">
        <v>15936</v>
      </c>
      <c r="C16" s="232">
        <f t="shared" si="1"/>
        <v>13.30150409829224</v>
      </c>
      <c r="D16" s="90">
        <v>14662</v>
      </c>
      <c r="E16" s="232">
        <f t="shared" si="2"/>
        <v>29.892556423168667</v>
      </c>
      <c r="F16" s="90">
        <v>1937</v>
      </c>
      <c r="G16" s="207">
        <f t="shared" si="3"/>
        <v>7.5428348909657323</v>
      </c>
      <c r="H16" s="90">
        <f t="shared" si="0"/>
        <v>32535</v>
      </c>
      <c r="I16" s="233">
        <f t="shared" si="4"/>
        <v>16.724496877168633</v>
      </c>
    </row>
    <row r="17" spans="1:13" ht="27" customHeight="1" x14ac:dyDescent="0.35">
      <c r="A17" s="4" t="s">
        <v>12</v>
      </c>
      <c r="B17" s="172">
        <f>B18+B19</f>
        <v>15898</v>
      </c>
      <c r="C17" s="232">
        <f t="shared" si="1"/>
        <v>13.269786154282757</v>
      </c>
      <c r="D17" s="207">
        <f>D18+D19</f>
        <v>4737</v>
      </c>
      <c r="E17" s="232">
        <f t="shared" si="2"/>
        <v>9.6576892495259834</v>
      </c>
      <c r="F17" s="207">
        <f>F18+F19</f>
        <v>5618</v>
      </c>
      <c r="G17" s="207">
        <f t="shared" si="3"/>
        <v>21.876947040498443</v>
      </c>
      <c r="H17" s="207">
        <f t="shared" si="0"/>
        <v>26253</v>
      </c>
      <c r="I17" s="233">
        <f t="shared" si="4"/>
        <v>13.495257922738839</v>
      </c>
    </row>
    <row r="18" spans="1:13" ht="27" customHeight="1" x14ac:dyDescent="0.35">
      <c r="A18" s="6" t="s">
        <v>13</v>
      </c>
      <c r="B18" s="167">
        <v>9794</v>
      </c>
      <c r="C18" s="232">
        <f t="shared" si="1"/>
        <v>8.1748827270754383</v>
      </c>
      <c r="D18" s="90">
        <v>2314</v>
      </c>
      <c r="E18" s="232">
        <f t="shared" si="2"/>
        <v>4.717731248343493</v>
      </c>
      <c r="F18" s="90">
        <v>516</v>
      </c>
      <c r="G18" s="207">
        <f t="shared" si="3"/>
        <v>2.0093457943925235</v>
      </c>
      <c r="H18" s="90">
        <f t="shared" si="0"/>
        <v>12624</v>
      </c>
      <c r="I18" s="233">
        <f t="shared" si="4"/>
        <v>6.4893206877939704</v>
      </c>
    </row>
    <row r="19" spans="1:13" ht="27" customHeight="1" x14ac:dyDescent="0.35">
      <c r="A19" s="6" t="s">
        <v>14</v>
      </c>
      <c r="B19" s="167">
        <v>6104</v>
      </c>
      <c r="C19" s="232">
        <f t="shared" si="1"/>
        <v>5.0949034272073188</v>
      </c>
      <c r="D19" s="90">
        <v>2423</v>
      </c>
      <c r="E19" s="232">
        <f t="shared" si="2"/>
        <v>4.9399580011824913</v>
      </c>
      <c r="F19" s="90">
        <v>5102</v>
      </c>
      <c r="G19" s="207">
        <f t="shared" si="3"/>
        <v>19.86760124610592</v>
      </c>
      <c r="H19" s="90">
        <f t="shared" si="0"/>
        <v>13629</v>
      </c>
      <c r="I19" s="233">
        <f t="shared" si="4"/>
        <v>7.0059372349448683</v>
      </c>
    </row>
    <row r="20" spans="1:13" ht="27" customHeight="1" thickBot="1" x14ac:dyDescent="0.4">
      <c r="A20" s="7" t="s">
        <v>15</v>
      </c>
      <c r="B20" s="192">
        <f>B13+B14+B17</f>
        <v>119806</v>
      </c>
      <c r="C20" s="234">
        <f t="shared" si="1"/>
        <v>100</v>
      </c>
      <c r="D20" s="91">
        <f>D13+D14+D17</f>
        <v>49049</v>
      </c>
      <c r="E20" s="234">
        <f t="shared" si="2"/>
        <v>100</v>
      </c>
      <c r="F20" s="91">
        <f>F13+F14+F17</f>
        <v>25680</v>
      </c>
      <c r="G20" s="234">
        <f t="shared" si="3"/>
        <v>100</v>
      </c>
      <c r="H20" s="91">
        <f>H13+H14+H17</f>
        <v>194535</v>
      </c>
      <c r="I20" s="235">
        <f t="shared" si="4"/>
        <v>100</v>
      </c>
    </row>
    <row r="21" spans="1:13" x14ac:dyDescent="0.2">
      <c r="A21" s="42"/>
      <c r="B21" s="42"/>
      <c r="C21" s="42"/>
      <c r="D21" s="42"/>
      <c r="E21" s="42"/>
      <c r="F21" s="42"/>
      <c r="G21" s="42"/>
      <c r="H21" s="42"/>
      <c r="I21" s="42"/>
    </row>
    <row r="22" spans="1:13" ht="19.5" customHeight="1" x14ac:dyDescent="0.3">
      <c r="A22" s="458" t="s">
        <v>480</v>
      </c>
      <c r="B22" s="458"/>
      <c r="C22" s="458"/>
      <c r="D22" s="458"/>
      <c r="E22" s="458"/>
      <c r="F22" s="458"/>
      <c r="G22" s="458"/>
      <c r="H22" s="458"/>
      <c r="I22" s="458"/>
      <c r="J22" s="106"/>
      <c r="K22" s="106"/>
    </row>
    <row r="23" spans="1:13" s="17" customFormat="1" ht="15" customHeight="1" x14ac:dyDescent="0.3">
      <c r="A23" s="427" t="s">
        <v>481</v>
      </c>
      <c r="B23" s="427"/>
      <c r="C23" s="427"/>
      <c r="D23" s="427"/>
      <c r="E23" s="427"/>
      <c r="F23" s="427"/>
      <c r="G23" s="427"/>
      <c r="H23" s="427"/>
      <c r="I23" s="427"/>
      <c r="J23" s="107"/>
      <c r="K23" s="107"/>
      <c r="L23"/>
      <c r="M23"/>
    </row>
    <row r="27" spans="1:13" ht="14.25" customHeight="1" x14ac:dyDescent="0.2"/>
  </sheetData>
  <mergeCells count="5">
    <mergeCell ref="A7:I7"/>
    <mergeCell ref="C8:F8"/>
    <mergeCell ref="A5:I5"/>
    <mergeCell ref="A22:I22"/>
    <mergeCell ref="A23:I23"/>
  </mergeCells>
  <phoneticPr fontId="9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ignoredErrors>
    <ignoredError sqref="E14 C14 E17 C17 C20 E20 G20" formula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2" tint="-0.499984740745262"/>
    <pageSetUpPr fitToPage="1"/>
  </sheetPr>
  <dimension ref="A2:Q25"/>
  <sheetViews>
    <sheetView zoomScaleNormal="100" workbookViewId="0">
      <selection activeCell="A2" sqref="A2:K2"/>
    </sheetView>
  </sheetViews>
  <sheetFormatPr baseColWidth="10" defaultRowHeight="15" x14ac:dyDescent="0.3"/>
  <cols>
    <col min="1" max="1" width="21.85546875" style="2" customWidth="1"/>
    <col min="2" max="2" width="10.5703125" style="2" customWidth="1"/>
    <col min="3" max="3" width="10.7109375" style="2" customWidth="1"/>
    <col min="4" max="4" width="10.42578125" style="2" customWidth="1"/>
    <col min="5" max="5" width="10.7109375" style="2" customWidth="1"/>
    <col min="6" max="6" width="10.28515625" style="2" customWidth="1"/>
    <col min="7" max="16384" width="11.42578125" style="2"/>
  </cols>
  <sheetData>
    <row r="2" spans="1:17" ht="18" x14ac:dyDescent="0.35">
      <c r="A2" s="438" t="s">
        <v>237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7" ht="18" x14ac:dyDescent="0.35">
      <c r="E3" s="27"/>
    </row>
    <row r="4" spans="1:17" ht="18" x14ac:dyDescent="0.35">
      <c r="A4" s="438" t="s">
        <v>251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7" ht="18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7" ht="15.75" thickBot="1" x14ac:dyDescent="0.35"/>
    <row r="8" spans="1:17" ht="17.25" thickTop="1" x14ac:dyDescent="0.35">
      <c r="B8" s="464" t="s">
        <v>46</v>
      </c>
      <c r="C8" s="465"/>
      <c r="D8" s="465"/>
      <c r="E8" s="465" t="s">
        <v>47</v>
      </c>
      <c r="F8" s="465"/>
      <c r="G8" s="465"/>
      <c r="H8" s="465" t="s">
        <v>242</v>
      </c>
      <c r="I8" s="465"/>
      <c r="J8" s="465"/>
      <c r="K8" s="206" t="s">
        <v>15</v>
      </c>
    </row>
    <row r="9" spans="1:17" ht="17.25" thickBot="1" x14ac:dyDescent="0.4">
      <c r="B9" s="236" t="s">
        <v>17</v>
      </c>
      <c r="C9" s="124" t="s">
        <v>18</v>
      </c>
      <c r="D9" s="124" t="s">
        <v>44</v>
      </c>
      <c r="E9" s="124" t="s">
        <v>17</v>
      </c>
      <c r="F9" s="124" t="s">
        <v>18</v>
      </c>
      <c r="G9" s="124" t="s">
        <v>44</v>
      </c>
      <c r="H9" s="124" t="s">
        <v>17</v>
      </c>
      <c r="I9" s="124" t="s">
        <v>18</v>
      </c>
      <c r="J9" s="124" t="s">
        <v>44</v>
      </c>
      <c r="K9" s="237"/>
    </row>
    <row r="10" spans="1:17" s="35" customFormat="1" ht="19.5" customHeight="1" x14ac:dyDescent="0.35">
      <c r="A10" s="34" t="s">
        <v>37</v>
      </c>
      <c r="B10" s="172">
        <v>37171</v>
      </c>
      <c r="C10" s="207">
        <v>32561</v>
      </c>
      <c r="D10" s="207">
        <f>B10+C10</f>
        <v>69732</v>
      </c>
      <c r="E10" s="207">
        <v>11135</v>
      </c>
      <c r="F10" s="207">
        <v>9435</v>
      </c>
      <c r="G10" s="207">
        <f>SUM(E10:F10)</f>
        <v>20570</v>
      </c>
      <c r="H10" s="207">
        <v>6957</v>
      </c>
      <c r="I10" s="207">
        <v>5518</v>
      </c>
      <c r="J10" s="207">
        <f>SUM(H10:I10)</f>
        <v>12475</v>
      </c>
      <c r="K10" s="212">
        <f>D10+G10+J10</f>
        <v>102777</v>
      </c>
      <c r="L10" s="2"/>
      <c r="M10" s="2"/>
      <c r="N10" s="2"/>
      <c r="O10" s="2"/>
      <c r="P10" s="2"/>
    </row>
    <row r="11" spans="1:17" ht="19.5" customHeight="1" x14ac:dyDescent="0.35">
      <c r="A11" s="4" t="s">
        <v>50</v>
      </c>
      <c r="B11" s="172">
        <f t="shared" ref="B11:J11" si="0">B12+B13</f>
        <v>19858</v>
      </c>
      <c r="C11" s="207">
        <f t="shared" si="0"/>
        <v>14318</v>
      </c>
      <c r="D11" s="207">
        <f t="shared" si="0"/>
        <v>34176</v>
      </c>
      <c r="E11" s="207">
        <f t="shared" si="0"/>
        <v>13363</v>
      </c>
      <c r="F11" s="207">
        <f t="shared" si="0"/>
        <v>10379</v>
      </c>
      <c r="G11" s="207">
        <f t="shared" si="0"/>
        <v>23742</v>
      </c>
      <c r="H11" s="207">
        <f t="shared" si="0"/>
        <v>4325</v>
      </c>
      <c r="I11" s="207">
        <f t="shared" si="0"/>
        <v>3262</v>
      </c>
      <c r="J11" s="207">
        <f t="shared" si="0"/>
        <v>7587</v>
      </c>
      <c r="K11" s="212">
        <f t="shared" ref="K11:K16" si="1">D11+G11+J11</f>
        <v>65505</v>
      </c>
    </row>
    <row r="12" spans="1:17" s="35" customFormat="1" ht="19.5" customHeight="1" x14ac:dyDescent="0.35">
      <c r="A12" s="6" t="s">
        <v>10</v>
      </c>
      <c r="B12" s="167">
        <v>12072</v>
      </c>
      <c r="C12" s="90">
        <v>6168</v>
      </c>
      <c r="D12" s="90">
        <f>B12+C12</f>
        <v>18240</v>
      </c>
      <c r="E12" s="90">
        <v>5069</v>
      </c>
      <c r="F12" s="90">
        <v>4011</v>
      </c>
      <c r="G12" s="90">
        <f>SUM(E12:F12)</f>
        <v>9080</v>
      </c>
      <c r="H12" s="90">
        <v>3240</v>
      </c>
      <c r="I12" s="90">
        <v>2410</v>
      </c>
      <c r="J12" s="90">
        <f>SUM(H12:I12)</f>
        <v>5650</v>
      </c>
      <c r="K12" s="212">
        <f t="shared" si="1"/>
        <v>32970</v>
      </c>
      <c r="L12" s="2"/>
      <c r="M12" s="2"/>
      <c r="N12" s="2"/>
      <c r="O12" s="2"/>
      <c r="P12" s="2"/>
      <c r="Q12" s="2"/>
    </row>
    <row r="13" spans="1:17" s="35" customFormat="1" ht="19.5" customHeight="1" x14ac:dyDescent="0.35">
      <c r="A13" s="6" t="s">
        <v>11</v>
      </c>
      <c r="B13" s="167">
        <v>7786</v>
      </c>
      <c r="C13" s="90">
        <v>8150</v>
      </c>
      <c r="D13" s="90">
        <f>B13+C13</f>
        <v>15936</v>
      </c>
      <c r="E13" s="90">
        <v>8294</v>
      </c>
      <c r="F13" s="90">
        <v>6368</v>
      </c>
      <c r="G13" s="90">
        <f>SUM(E13:F13)</f>
        <v>14662</v>
      </c>
      <c r="H13" s="90">
        <v>1085</v>
      </c>
      <c r="I13" s="90">
        <v>852</v>
      </c>
      <c r="J13" s="90">
        <f>SUM(H13:I13)</f>
        <v>1937</v>
      </c>
      <c r="K13" s="212">
        <f t="shared" si="1"/>
        <v>32535</v>
      </c>
      <c r="L13" s="2"/>
      <c r="M13" s="2"/>
      <c r="N13" s="2"/>
      <c r="O13" s="2"/>
      <c r="P13" s="2"/>
      <c r="Q13" s="2"/>
    </row>
    <row r="14" spans="1:17" s="35" customFormat="1" ht="19.5" customHeight="1" x14ac:dyDescent="0.35">
      <c r="A14" s="4" t="s">
        <v>12</v>
      </c>
      <c r="B14" s="172">
        <f>B15+B16</f>
        <v>8035</v>
      </c>
      <c r="C14" s="207">
        <f t="shared" ref="C14:J14" si="2">C15+C16</f>
        <v>7863</v>
      </c>
      <c r="D14" s="207">
        <f t="shared" si="2"/>
        <v>15898</v>
      </c>
      <c r="E14" s="207">
        <f t="shared" si="2"/>
        <v>2351</v>
      </c>
      <c r="F14" s="207">
        <f t="shared" si="2"/>
        <v>2386</v>
      </c>
      <c r="G14" s="207">
        <f t="shared" si="2"/>
        <v>4737</v>
      </c>
      <c r="H14" s="207">
        <f t="shared" si="2"/>
        <v>2916</v>
      </c>
      <c r="I14" s="207">
        <f t="shared" si="2"/>
        <v>2702</v>
      </c>
      <c r="J14" s="207">
        <f t="shared" si="2"/>
        <v>5618</v>
      </c>
      <c r="K14" s="212">
        <f t="shared" si="1"/>
        <v>26253</v>
      </c>
      <c r="L14" s="2"/>
      <c r="M14" s="2"/>
      <c r="N14" s="2"/>
      <c r="O14" s="2"/>
      <c r="P14" s="2"/>
      <c r="Q14" s="2"/>
    </row>
    <row r="15" spans="1:17" s="35" customFormat="1" ht="19.5" customHeight="1" x14ac:dyDescent="0.35">
      <c r="A15" s="6" t="s">
        <v>13</v>
      </c>
      <c r="B15" s="167">
        <v>4818</v>
      </c>
      <c r="C15" s="90">
        <v>4976</v>
      </c>
      <c r="D15" s="207">
        <f>B15+C15</f>
        <v>9794</v>
      </c>
      <c r="E15" s="90">
        <v>1155</v>
      </c>
      <c r="F15" s="90">
        <v>1159</v>
      </c>
      <c r="G15" s="90">
        <f>SUM(E15:F15)</f>
        <v>2314</v>
      </c>
      <c r="H15" s="90">
        <v>287</v>
      </c>
      <c r="I15" s="90">
        <v>229</v>
      </c>
      <c r="J15" s="90">
        <f>SUM(H15:I15)</f>
        <v>516</v>
      </c>
      <c r="K15" s="212">
        <f t="shared" si="1"/>
        <v>12624</v>
      </c>
      <c r="L15" s="2"/>
      <c r="M15" s="2"/>
      <c r="N15" s="2"/>
      <c r="O15" s="2"/>
      <c r="P15" s="2"/>
      <c r="Q15" s="2"/>
    </row>
    <row r="16" spans="1:17" s="35" customFormat="1" ht="19.5" customHeight="1" x14ac:dyDescent="0.35">
      <c r="A16" s="6" t="s">
        <v>14</v>
      </c>
      <c r="B16" s="167">
        <v>3217</v>
      </c>
      <c r="C16" s="90">
        <v>2887</v>
      </c>
      <c r="D16" s="207">
        <f>B16+C16</f>
        <v>6104</v>
      </c>
      <c r="E16" s="90">
        <v>1196</v>
      </c>
      <c r="F16" s="90">
        <v>1227</v>
      </c>
      <c r="G16" s="90">
        <f>SUM(E16:F16)</f>
        <v>2423</v>
      </c>
      <c r="H16" s="90">
        <v>2629</v>
      </c>
      <c r="I16" s="90">
        <v>2473</v>
      </c>
      <c r="J16" s="90">
        <f>SUM(H16:I16)</f>
        <v>5102</v>
      </c>
      <c r="K16" s="212">
        <f t="shared" si="1"/>
        <v>13629</v>
      </c>
      <c r="L16" s="2"/>
      <c r="M16" s="2"/>
      <c r="N16" s="2"/>
      <c r="O16" s="2"/>
      <c r="P16" s="2"/>
      <c r="Q16" s="2"/>
    </row>
    <row r="17" spans="1:11" ht="19.5" customHeight="1" thickBot="1" x14ac:dyDescent="0.4">
      <c r="A17" s="7" t="s">
        <v>15</v>
      </c>
      <c r="B17" s="192">
        <f>B10+B11+B14</f>
        <v>65064</v>
      </c>
      <c r="C17" s="91">
        <f>C10+C11+C14</f>
        <v>54742</v>
      </c>
      <c r="D17" s="91">
        <f>SUM(B17:C17)</f>
        <v>119806</v>
      </c>
      <c r="E17" s="91">
        <f>E10+E11+E14</f>
        <v>26849</v>
      </c>
      <c r="F17" s="91">
        <f>F10+F11+F14</f>
        <v>22200</v>
      </c>
      <c r="G17" s="91">
        <f>SUM(E17:F17)</f>
        <v>49049</v>
      </c>
      <c r="H17" s="91">
        <f>H10+H11+H14</f>
        <v>14198</v>
      </c>
      <c r="I17" s="91">
        <f>I10+I11+I14</f>
        <v>11482</v>
      </c>
      <c r="J17" s="91">
        <f>SUM(H17:I17)</f>
        <v>25680</v>
      </c>
      <c r="K17" s="168">
        <f>K10+K11+K14</f>
        <v>194535</v>
      </c>
    </row>
    <row r="18" spans="1:11" ht="15.75" customHeight="1" x14ac:dyDescent="0.3">
      <c r="A18"/>
    </row>
    <row r="19" spans="1:11" ht="29.25" customHeight="1" x14ac:dyDescent="0.3">
      <c r="A19" s="462" t="s">
        <v>480</v>
      </c>
      <c r="B19" s="462"/>
      <c r="C19" s="462"/>
      <c r="D19" s="462"/>
      <c r="E19" s="462"/>
      <c r="F19" s="462"/>
      <c r="G19" s="462"/>
      <c r="H19" s="462"/>
      <c r="I19" s="462"/>
      <c r="J19" s="462"/>
      <c r="K19" s="462"/>
    </row>
    <row r="20" spans="1:11" ht="15" customHeight="1" x14ac:dyDescent="0.3">
      <c r="A20" s="425" t="s">
        <v>481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25"/>
    </row>
    <row r="21" spans="1:11" x14ac:dyDescent="0.3">
      <c r="K21" s="65"/>
    </row>
    <row r="22" spans="1:11" ht="27" x14ac:dyDescent="0.3">
      <c r="J22" s="386" t="s">
        <v>510</v>
      </c>
    </row>
    <row r="24" spans="1:11" x14ac:dyDescent="0.3">
      <c r="E24" s="427"/>
    </row>
    <row r="25" spans="1:11" x14ac:dyDescent="0.3">
      <c r="E25" s="427"/>
    </row>
  </sheetData>
  <mergeCells count="8">
    <mergeCell ref="E24:E25"/>
    <mergeCell ref="A20:K20"/>
    <mergeCell ref="A2:K2"/>
    <mergeCell ref="A4:K4"/>
    <mergeCell ref="B8:D8"/>
    <mergeCell ref="E8:G8"/>
    <mergeCell ref="H8:J8"/>
    <mergeCell ref="A19:K19"/>
  </mergeCells>
  <phoneticPr fontId="9" type="noConversion"/>
  <hyperlinks>
    <hyperlink ref="J22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ignoredErrors>
    <ignoredError sqref="D11 D14 G11 G14 J11 J14 J17 D17 G17" formula="1"/>
  </ignoredError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FFF00"/>
  </sheetPr>
  <dimension ref="A2:L194"/>
  <sheetViews>
    <sheetView zoomScaleNormal="100" workbookViewId="0">
      <selection activeCell="B2" sqref="B2:D2"/>
    </sheetView>
  </sheetViews>
  <sheetFormatPr baseColWidth="10" defaultColWidth="41.28515625" defaultRowHeight="14.25" x14ac:dyDescent="0.2"/>
  <cols>
    <col min="1" max="1" width="24.85546875" style="54" customWidth="1"/>
    <col min="2" max="2" width="12.85546875" style="54" customWidth="1"/>
    <col min="3" max="3" width="13.140625" style="54" customWidth="1"/>
    <col min="4" max="4" width="10.85546875" style="54" bestFit="1" customWidth="1"/>
    <col min="5" max="5" width="12.28515625" style="54" bestFit="1" customWidth="1"/>
    <col min="6" max="6" width="17.85546875" style="60" customWidth="1"/>
    <col min="7" max="7" width="28.7109375" style="54" hidden="1" customWidth="1"/>
    <col min="8" max="8" width="24.85546875" style="54" customWidth="1"/>
    <col min="9" max="9" width="19.42578125" style="54" customWidth="1"/>
    <col min="10" max="10" width="29.140625" style="54" customWidth="1"/>
    <col min="11" max="11" width="9.85546875" style="54" customWidth="1"/>
    <col min="12" max="12" width="13.42578125" style="54" customWidth="1"/>
    <col min="13" max="13" width="18" style="54" customWidth="1"/>
    <col min="14" max="14" width="11.5703125" style="54" customWidth="1"/>
    <col min="15" max="15" width="12.140625" style="54" customWidth="1"/>
    <col min="16" max="16384" width="41.28515625" style="54"/>
  </cols>
  <sheetData>
    <row r="2" spans="1:6" ht="18" x14ac:dyDescent="0.2">
      <c r="B2" s="467" t="s">
        <v>238</v>
      </c>
      <c r="C2" s="468"/>
      <c r="D2" s="468"/>
      <c r="F2" s="391" t="s">
        <v>510</v>
      </c>
    </row>
    <row r="4" spans="1:6" ht="16.5" x14ac:dyDescent="0.2">
      <c r="A4" s="469" t="s">
        <v>183</v>
      </c>
      <c r="B4" s="469"/>
      <c r="C4" s="469"/>
      <c r="D4" s="469"/>
      <c r="E4" s="468"/>
      <c r="F4" s="468"/>
    </row>
    <row r="5" spans="1:6" ht="16.5" x14ac:dyDescent="0.2">
      <c r="A5" s="469" t="s">
        <v>486</v>
      </c>
      <c r="B5" s="469"/>
      <c r="C5" s="469"/>
      <c r="D5" s="469"/>
      <c r="E5" s="469"/>
      <c r="F5" s="469"/>
    </row>
    <row r="6" spans="1:6" ht="15" thickBot="1" x14ac:dyDescent="0.25">
      <c r="A6" s="43"/>
      <c r="B6" s="43"/>
      <c r="C6" s="43"/>
      <c r="D6" s="43"/>
      <c r="E6" s="43"/>
      <c r="F6" s="61"/>
    </row>
    <row r="7" spans="1:6" ht="20.25" customHeight="1" thickTop="1" x14ac:dyDescent="0.2">
      <c r="A7" s="85"/>
      <c r="B7" s="86"/>
      <c r="C7" s="86"/>
      <c r="D7" s="86"/>
      <c r="E7" s="125" t="s">
        <v>224</v>
      </c>
      <c r="F7" s="126" t="s">
        <v>227</v>
      </c>
    </row>
    <row r="8" spans="1:6" x14ac:dyDescent="0.2">
      <c r="A8" s="87"/>
      <c r="B8" s="129" t="s">
        <v>225</v>
      </c>
      <c r="C8" s="129" t="s">
        <v>184</v>
      </c>
      <c r="D8" s="129" t="s">
        <v>185</v>
      </c>
      <c r="E8" s="127">
        <v>2015</v>
      </c>
      <c r="F8" s="128" t="s">
        <v>226</v>
      </c>
    </row>
    <row r="9" spans="1:6" ht="24" customHeight="1" x14ac:dyDescent="0.35">
      <c r="A9" s="130" t="s">
        <v>300</v>
      </c>
      <c r="B9" s="323">
        <v>1</v>
      </c>
      <c r="C9" s="323">
        <v>1</v>
      </c>
      <c r="D9" s="88">
        <f>SUM(B9:C9)</f>
        <v>2</v>
      </c>
      <c r="E9" s="323">
        <v>65</v>
      </c>
      <c r="F9" s="89">
        <f>D9/E9*1000</f>
        <v>30.76923076923077</v>
      </c>
    </row>
    <row r="10" spans="1:6" ht="24" customHeight="1" x14ac:dyDescent="0.35">
      <c r="A10" s="130" t="s">
        <v>301</v>
      </c>
      <c r="B10" s="323">
        <v>81</v>
      </c>
      <c r="C10" s="323">
        <v>38</v>
      </c>
      <c r="D10" s="88">
        <f t="shared" ref="D10:D73" si="0">SUM(B10:C10)</f>
        <v>119</v>
      </c>
      <c r="E10" s="323">
        <v>4343</v>
      </c>
      <c r="F10" s="89">
        <f t="shared" ref="F10:F73" si="1">D10/E10*1000</f>
        <v>27.400414460050655</v>
      </c>
    </row>
    <row r="11" spans="1:6" ht="24" customHeight="1" x14ac:dyDescent="0.35">
      <c r="A11" s="130" t="s">
        <v>302</v>
      </c>
      <c r="B11" s="323">
        <v>3</v>
      </c>
      <c r="C11" s="323">
        <v>3</v>
      </c>
      <c r="D11" s="88">
        <f t="shared" si="0"/>
        <v>6</v>
      </c>
      <c r="E11" s="323">
        <v>217</v>
      </c>
      <c r="F11" s="89">
        <f t="shared" si="1"/>
        <v>27.649769585253459</v>
      </c>
    </row>
    <row r="12" spans="1:6" ht="24" customHeight="1" x14ac:dyDescent="0.35">
      <c r="A12" s="130" t="s">
        <v>303</v>
      </c>
      <c r="B12" s="323">
        <v>267</v>
      </c>
      <c r="C12" s="323">
        <v>150</v>
      </c>
      <c r="D12" s="88">
        <f t="shared" si="0"/>
        <v>417</v>
      </c>
      <c r="E12" s="323">
        <v>8965</v>
      </c>
      <c r="F12" s="89">
        <f t="shared" si="1"/>
        <v>46.514221974344679</v>
      </c>
    </row>
    <row r="13" spans="1:6" ht="24" customHeight="1" x14ac:dyDescent="0.35">
      <c r="A13" s="130" t="s">
        <v>304</v>
      </c>
      <c r="B13" s="323">
        <v>6308</v>
      </c>
      <c r="C13" s="323">
        <v>3405</v>
      </c>
      <c r="D13" s="88">
        <f t="shared" si="0"/>
        <v>9713</v>
      </c>
      <c r="E13" s="323">
        <v>198750</v>
      </c>
      <c r="F13" s="89">
        <f t="shared" si="1"/>
        <v>48.870440251572326</v>
      </c>
    </row>
    <row r="14" spans="1:6" ht="24" customHeight="1" x14ac:dyDescent="0.35">
      <c r="A14" s="130" t="s">
        <v>305</v>
      </c>
      <c r="B14" s="323">
        <v>2886</v>
      </c>
      <c r="C14" s="323">
        <v>1579</v>
      </c>
      <c r="D14" s="88">
        <f t="shared" si="0"/>
        <v>4465</v>
      </c>
      <c r="E14" s="323">
        <v>113055</v>
      </c>
      <c r="F14" s="89">
        <f t="shared" si="1"/>
        <v>39.494051567820975</v>
      </c>
    </row>
    <row r="15" spans="1:6" ht="24" customHeight="1" x14ac:dyDescent="0.35">
      <c r="A15" s="130" t="s">
        <v>306</v>
      </c>
      <c r="B15" s="323">
        <v>4628</v>
      </c>
      <c r="C15" s="323">
        <v>3639</v>
      </c>
      <c r="D15" s="88">
        <f t="shared" si="0"/>
        <v>8267</v>
      </c>
      <c r="E15" s="323">
        <v>167136</v>
      </c>
      <c r="F15" s="89">
        <f t="shared" si="1"/>
        <v>49.462713000191464</v>
      </c>
    </row>
    <row r="16" spans="1:6" ht="24" customHeight="1" x14ac:dyDescent="0.35">
      <c r="A16" s="130" t="s">
        <v>307</v>
      </c>
      <c r="B16" s="323">
        <v>114</v>
      </c>
      <c r="C16" s="323">
        <v>35</v>
      </c>
      <c r="D16" s="88">
        <f t="shared" si="0"/>
        <v>149</v>
      </c>
      <c r="E16" s="323">
        <v>2535</v>
      </c>
      <c r="F16" s="89">
        <f t="shared" si="1"/>
        <v>58.777120315581854</v>
      </c>
    </row>
    <row r="17" spans="1:6" ht="24" customHeight="1" x14ac:dyDescent="0.35">
      <c r="A17" s="130" t="s">
        <v>308</v>
      </c>
      <c r="B17" s="323">
        <v>581</v>
      </c>
      <c r="C17" s="323">
        <v>228</v>
      </c>
      <c r="D17" s="88">
        <f t="shared" si="0"/>
        <v>809</v>
      </c>
      <c r="E17" s="323">
        <v>20148</v>
      </c>
      <c r="F17" s="89">
        <f t="shared" si="1"/>
        <v>40.152868771093907</v>
      </c>
    </row>
    <row r="18" spans="1:6" ht="24" customHeight="1" x14ac:dyDescent="0.35">
      <c r="A18" s="130" t="s">
        <v>309</v>
      </c>
      <c r="B18" s="323">
        <v>302</v>
      </c>
      <c r="C18" s="323">
        <v>162</v>
      </c>
      <c r="D18" s="88">
        <f t="shared" si="0"/>
        <v>464</v>
      </c>
      <c r="E18" s="323">
        <v>14248</v>
      </c>
      <c r="F18" s="89">
        <f t="shared" si="1"/>
        <v>32.565974171813586</v>
      </c>
    </row>
    <row r="19" spans="1:6" ht="24" customHeight="1" x14ac:dyDescent="0.35">
      <c r="A19" s="130" t="s">
        <v>310</v>
      </c>
      <c r="B19" s="323">
        <v>22</v>
      </c>
      <c r="C19" s="323">
        <v>12</v>
      </c>
      <c r="D19" s="88">
        <f t="shared" si="0"/>
        <v>34</v>
      </c>
      <c r="E19" s="323">
        <v>618</v>
      </c>
      <c r="F19" s="89">
        <f t="shared" si="1"/>
        <v>55.016181229773458</v>
      </c>
    </row>
    <row r="20" spans="1:6" ht="24" customHeight="1" x14ac:dyDescent="0.35">
      <c r="A20" s="130" t="s">
        <v>311</v>
      </c>
      <c r="B20" s="323">
        <v>20</v>
      </c>
      <c r="C20" s="323">
        <v>9</v>
      </c>
      <c r="D20" s="88">
        <f t="shared" si="0"/>
        <v>29</v>
      </c>
      <c r="E20" s="323">
        <v>1200</v>
      </c>
      <c r="F20" s="89">
        <f t="shared" si="1"/>
        <v>24.166666666666668</v>
      </c>
    </row>
    <row r="21" spans="1:6" ht="24" customHeight="1" x14ac:dyDescent="0.35">
      <c r="A21" s="130" t="s">
        <v>312</v>
      </c>
      <c r="B21" s="323">
        <v>1953</v>
      </c>
      <c r="C21" s="323">
        <v>907</v>
      </c>
      <c r="D21" s="88">
        <f t="shared" si="0"/>
        <v>2860</v>
      </c>
      <c r="E21" s="323">
        <v>58168</v>
      </c>
      <c r="F21" s="89">
        <f t="shared" si="1"/>
        <v>49.167927382753405</v>
      </c>
    </row>
    <row r="22" spans="1:6" ht="24" customHeight="1" x14ac:dyDescent="0.35">
      <c r="A22" s="130" t="s">
        <v>313</v>
      </c>
      <c r="B22" s="323">
        <v>1425</v>
      </c>
      <c r="C22" s="323">
        <v>483</v>
      </c>
      <c r="D22" s="88">
        <f t="shared" si="0"/>
        <v>1908</v>
      </c>
      <c r="E22" s="323">
        <v>54533</v>
      </c>
      <c r="F22" s="89">
        <f t="shared" si="1"/>
        <v>34.987988924137682</v>
      </c>
    </row>
    <row r="23" spans="1:6" ht="24" customHeight="1" x14ac:dyDescent="0.35">
      <c r="A23" s="130" t="s">
        <v>314</v>
      </c>
      <c r="B23" s="323">
        <v>458</v>
      </c>
      <c r="C23" s="323">
        <v>105</v>
      </c>
      <c r="D23" s="88">
        <f t="shared" si="0"/>
        <v>563</v>
      </c>
      <c r="E23" s="323">
        <v>26846</v>
      </c>
      <c r="F23" s="89">
        <f t="shared" si="1"/>
        <v>20.971466885197049</v>
      </c>
    </row>
    <row r="24" spans="1:6" ht="24" customHeight="1" x14ac:dyDescent="0.35">
      <c r="A24" s="130" t="s">
        <v>315</v>
      </c>
      <c r="B24" s="323">
        <v>4</v>
      </c>
      <c r="C24" s="323">
        <v>1</v>
      </c>
      <c r="D24" s="88">
        <f t="shared" si="0"/>
        <v>5</v>
      </c>
      <c r="E24" s="323">
        <v>96</v>
      </c>
      <c r="F24" s="89">
        <f t="shared" si="1"/>
        <v>52.083333333333336</v>
      </c>
    </row>
    <row r="25" spans="1:6" ht="24" customHeight="1" x14ac:dyDescent="0.35">
      <c r="A25" s="130" t="s">
        <v>316</v>
      </c>
      <c r="B25" s="323">
        <v>42</v>
      </c>
      <c r="C25" s="323">
        <v>10</v>
      </c>
      <c r="D25" s="88">
        <f t="shared" si="0"/>
        <v>52</v>
      </c>
      <c r="E25" s="323">
        <v>1568</v>
      </c>
      <c r="F25" s="89">
        <f t="shared" si="1"/>
        <v>33.163265306122454</v>
      </c>
    </row>
    <row r="26" spans="1:6" ht="24" customHeight="1" x14ac:dyDescent="0.35">
      <c r="A26" s="130" t="s">
        <v>317</v>
      </c>
      <c r="B26" s="323">
        <v>139</v>
      </c>
      <c r="C26" s="323">
        <v>48</v>
      </c>
      <c r="D26" s="88">
        <f t="shared" si="0"/>
        <v>187</v>
      </c>
      <c r="E26" s="323">
        <v>5396</v>
      </c>
      <c r="F26" s="89">
        <f t="shared" si="1"/>
        <v>34.655300222386956</v>
      </c>
    </row>
    <row r="27" spans="1:6" ht="24" customHeight="1" x14ac:dyDescent="0.35">
      <c r="A27" s="130" t="s">
        <v>318</v>
      </c>
      <c r="B27" s="323">
        <v>57</v>
      </c>
      <c r="C27" s="323">
        <v>33</v>
      </c>
      <c r="D27" s="88">
        <f t="shared" si="0"/>
        <v>90</v>
      </c>
      <c r="E27" s="323">
        <v>1625</v>
      </c>
      <c r="F27" s="89">
        <f t="shared" si="1"/>
        <v>55.384615384615387</v>
      </c>
    </row>
    <row r="28" spans="1:6" ht="24" customHeight="1" x14ac:dyDescent="0.35">
      <c r="A28" s="130" t="s">
        <v>319</v>
      </c>
      <c r="B28" s="323">
        <v>21</v>
      </c>
      <c r="C28" s="323">
        <v>17</v>
      </c>
      <c r="D28" s="88">
        <f t="shared" si="0"/>
        <v>38</v>
      </c>
      <c r="E28" s="323">
        <v>618</v>
      </c>
      <c r="F28" s="89">
        <f t="shared" si="1"/>
        <v>61.488673139158571</v>
      </c>
    </row>
    <row r="29" spans="1:6" ht="24" customHeight="1" x14ac:dyDescent="0.35">
      <c r="A29" s="130" t="s">
        <v>320</v>
      </c>
      <c r="B29" s="323">
        <v>9</v>
      </c>
      <c r="C29" s="323">
        <v>2</v>
      </c>
      <c r="D29" s="88">
        <f t="shared" si="0"/>
        <v>11</v>
      </c>
      <c r="E29" s="323">
        <v>202</v>
      </c>
      <c r="F29" s="89">
        <f t="shared" si="1"/>
        <v>54.455445544554458</v>
      </c>
    </row>
    <row r="30" spans="1:6" ht="24" customHeight="1" x14ac:dyDescent="0.35">
      <c r="A30" s="130" t="s">
        <v>321</v>
      </c>
      <c r="B30" s="323">
        <v>814</v>
      </c>
      <c r="C30" s="323">
        <v>469</v>
      </c>
      <c r="D30" s="88">
        <f t="shared" si="0"/>
        <v>1283</v>
      </c>
      <c r="E30" s="323">
        <v>48775</v>
      </c>
      <c r="F30" s="89">
        <f t="shared" si="1"/>
        <v>26.304459251665811</v>
      </c>
    </row>
    <row r="31" spans="1:6" ht="24" customHeight="1" x14ac:dyDescent="0.35">
      <c r="A31" s="130" t="s">
        <v>322</v>
      </c>
      <c r="B31" s="323">
        <v>171</v>
      </c>
      <c r="C31" s="323">
        <v>46</v>
      </c>
      <c r="D31" s="88">
        <f t="shared" si="0"/>
        <v>217</v>
      </c>
      <c r="E31" s="323">
        <v>7157</v>
      </c>
      <c r="F31" s="89">
        <f t="shared" si="1"/>
        <v>30.319966466396536</v>
      </c>
    </row>
    <row r="32" spans="1:6" ht="24" customHeight="1" x14ac:dyDescent="0.35">
      <c r="A32" s="130" t="s">
        <v>323</v>
      </c>
      <c r="B32" s="323">
        <v>4</v>
      </c>
      <c r="C32" s="323">
        <v>5</v>
      </c>
      <c r="D32" s="88">
        <f t="shared" si="0"/>
        <v>9</v>
      </c>
      <c r="E32" s="323">
        <v>203</v>
      </c>
      <c r="F32" s="89">
        <f t="shared" si="1"/>
        <v>44.334975369458128</v>
      </c>
    </row>
    <row r="33" spans="1:6" ht="24" customHeight="1" x14ac:dyDescent="0.35">
      <c r="A33" s="130" t="s">
        <v>324</v>
      </c>
      <c r="B33" s="323">
        <v>27</v>
      </c>
      <c r="C33" s="323">
        <v>14</v>
      </c>
      <c r="D33" s="88">
        <f t="shared" si="0"/>
        <v>41</v>
      </c>
      <c r="E33" s="323">
        <v>560</v>
      </c>
      <c r="F33" s="89">
        <f t="shared" si="1"/>
        <v>73.214285714285722</v>
      </c>
    </row>
    <row r="34" spans="1:6" ht="24" customHeight="1" x14ac:dyDescent="0.35">
      <c r="A34" s="130" t="s">
        <v>325</v>
      </c>
      <c r="B34" s="323">
        <v>221</v>
      </c>
      <c r="C34" s="323">
        <v>115</v>
      </c>
      <c r="D34" s="88">
        <f t="shared" si="0"/>
        <v>336</v>
      </c>
      <c r="E34" s="323">
        <v>10398</v>
      </c>
      <c r="F34" s="89">
        <f t="shared" si="1"/>
        <v>32.313906520484707</v>
      </c>
    </row>
    <row r="35" spans="1:6" ht="24" customHeight="1" x14ac:dyDescent="0.35">
      <c r="A35" s="130" t="s">
        <v>326</v>
      </c>
      <c r="B35" s="323">
        <v>40</v>
      </c>
      <c r="C35" s="323">
        <v>18</v>
      </c>
      <c r="D35" s="88">
        <f t="shared" si="0"/>
        <v>58</v>
      </c>
      <c r="E35" s="323">
        <v>1865</v>
      </c>
      <c r="F35" s="89">
        <f t="shared" si="1"/>
        <v>31.099195710455763</v>
      </c>
    </row>
    <row r="36" spans="1:6" ht="24" customHeight="1" x14ac:dyDescent="0.35">
      <c r="A36" s="130" t="s">
        <v>327</v>
      </c>
      <c r="B36" s="323">
        <v>56</v>
      </c>
      <c r="C36" s="323">
        <v>26</v>
      </c>
      <c r="D36" s="88">
        <f t="shared" si="0"/>
        <v>82</v>
      </c>
      <c r="E36" s="323">
        <v>2367</v>
      </c>
      <c r="F36" s="89">
        <f t="shared" si="1"/>
        <v>34.643008027038441</v>
      </c>
    </row>
    <row r="37" spans="1:6" ht="24" customHeight="1" x14ac:dyDescent="0.35">
      <c r="A37" s="130" t="s">
        <v>328</v>
      </c>
      <c r="B37" s="323">
        <v>20</v>
      </c>
      <c r="C37" s="323">
        <v>7</v>
      </c>
      <c r="D37" s="88">
        <f t="shared" si="0"/>
        <v>27</v>
      </c>
      <c r="E37" s="323">
        <v>733</v>
      </c>
      <c r="F37" s="89">
        <f t="shared" si="1"/>
        <v>36.834924965893585</v>
      </c>
    </row>
    <row r="38" spans="1:6" ht="24" customHeight="1" x14ac:dyDescent="0.35">
      <c r="A38" s="130" t="s">
        <v>329</v>
      </c>
      <c r="B38" s="323">
        <v>58</v>
      </c>
      <c r="C38" s="323">
        <v>36</v>
      </c>
      <c r="D38" s="88">
        <f t="shared" si="0"/>
        <v>94</v>
      </c>
      <c r="E38" s="323">
        <v>2574</v>
      </c>
      <c r="F38" s="89">
        <f t="shared" si="1"/>
        <v>36.519036519036518</v>
      </c>
    </row>
    <row r="39" spans="1:6" ht="24" customHeight="1" x14ac:dyDescent="0.35">
      <c r="A39" s="130" t="s">
        <v>330</v>
      </c>
      <c r="B39" s="323">
        <v>115</v>
      </c>
      <c r="C39" s="323">
        <v>56</v>
      </c>
      <c r="D39" s="88">
        <f t="shared" si="0"/>
        <v>171</v>
      </c>
      <c r="E39" s="323">
        <v>2767</v>
      </c>
      <c r="F39" s="89">
        <f t="shared" si="1"/>
        <v>61.799783158655586</v>
      </c>
    </row>
    <row r="40" spans="1:6" ht="24" customHeight="1" x14ac:dyDescent="0.35">
      <c r="A40" s="130" t="s">
        <v>331</v>
      </c>
      <c r="B40" s="323">
        <v>174</v>
      </c>
      <c r="C40" s="323">
        <v>66</v>
      </c>
      <c r="D40" s="88">
        <f t="shared" si="0"/>
        <v>240</v>
      </c>
      <c r="E40" s="323">
        <v>7134</v>
      </c>
      <c r="F40" s="89">
        <f t="shared" si="1"/>
        <v>33.641715727502103</v>
      </c>
    </row>
    <row r="41" spans="1:6" ht="24" customHeight="1" x14ac:dyDescent="0.35">
      <c r="A41" s="130" t="s">
        <v>332</v>
      </c>
      <c r="B41" s="323">
        <v>128</v>
      </c>
      <c r="C41" s="323">
        <v>41</v>
      </c>
      <c r="D41" s="88">
        <f t="shared" si="0"/>
        <v>169</v>
      </c>
      <c r="E41" s="323">
        <v>5854</v>
      </c>
      <c r="F41" s="89">
        <f t="shared" si="1"/>
        <v>28.869149299624191</v>
      </c>
    </row>
    <row r="42" spans="1:6" ht="24" customHeight="1" x14ac:dyDescent="0.35">
      <c r="A42" s="130" t="s">
        <v>333</v>
      </c>
      <c r="B42" s="323">
        <v>7</v>
      </c>
      <c r="C42" s="323">
        <v>4</v>
      </c>
      <c r="D42" s="88">
        <f t="shared" si="0"/>
        <v>11</v>
      </c>
      <c r="E42" s="323">
        <v>464</v>
      </c>
      <c r="F42" s="89">
        <f t="shared" si="1"/>
        <v>23.706896551724135</v>
      </c>
    </row>
    <row r="43" spans="1:6" ht="24" customHeight="1" x14ac:dyDescent="0.35">
      <c r="A43" s="130" t="s">
        <v>334</v>
      </c>
      <c r="B43" s="323">
        <v>66</v>
      </c>
      <c r="C43" s="323">
        <v>19</v>
      </c>
      <c r="D43" s="88">
        <f t="shared" si="0"/>
        <v>85</v>
      </c>
      <c r="E43" s="323">
        <v>2017</v>
      </c>
      <c r="F43" s="89">
        <f t="shared" si="1"/>
        <v>42.1417947446703</v>
      </c>
    </row>
    <row r="44" spans="1:6" ht="24" customHeight="1" x14ac:dyDescent="0.35">
      <c r="A44" s="130" t="s">
        <v>335</v>
      </c>
      <c r="B44" s="323">
        <v>112</v>
      </c>
      <c r="C44" s="323">
        <v>33</v>
      </c>
      <c r="D44" s="88">
        <f t="shared" si="0"/>
        <v>145</v>
      </c>
      <c r="E44" s="323">
        <v>3548</v>
      </c>
      <c r="F44" s="89">
        <f t="shared" si="1"/>
        <v>40.868094701240139</v>
      </c>
    </row>
    <row r="45" spans="1:6" ht="24" customHeight="1" x14ac:dyDescent="0.35">
      <c r="A45" s="130" t="s">
        <v>336</v>
      </c>
      <c r="B45" s="323">
        <v>59</v>
      </c>
      <c r="C45" s="323">
        <v>40</v>
      </c>
      <c r="D45" s="88">
        <f t="shared" si="0"/>
        <v>99</v>
      </c>
      <c r="E45" s="323">
        <v>2035</v>
      </c>
      <c r="F45" s="89">
        <f t="shared" si="1"/>
        <v>48.648648648648653</v>
      </c>
    </row>
    <row r="46" spans="1:6" ht="24" customHeight="1" x14ac:dyDescent="0.35">
      <c r="A46" s="130" t="s">
        <v>337</v>
      </c>
      <c r="B46" s="323">
        <v>156</v>
      </c>
      <c r="C46" s="323">
        <v>71</v>
      </c>
      <c r="D46" s="88">
        <f t="shared" si="0"/>
        <v>227</v>
      </c>
      <c r="E46" s="323">
        <v>6781</v>
      </c>
      <c r="F46" s="89">
        <f t="shared" si="1"/>
        <v>33.475888512018876</v>
      </c>
    </row>
    <row r="47" spans="1:6" ht="24" customHeight="1" x14ac:dyDescent="0.35">
      <c r="A47" s="130" t="s">
        <v>338</v>
      </c>
      <c r="B47" s="323">
        <v>8</v>
      </c>
      <c r="C47" s="323">
        <v>1</v>
      </c>
      <c r="D47" s="88">
        <f t="shared" si="0"/>
        <v>9</v>
      </c>
      <c r="E47" s="323">
        <v>164</v>
      </c>
      <c r="F47" s="89">
        <f t="shared" si="1"/>
        <v>54.878048780487802</v>
      </c>
    </row>
    <row r="48" spans="1:6" ht="24" customHeight="1" x14ac:dyDescent="0.35">
      <c r="A48" s="130" t="s">
        <v>339</v>
      </c>
      <c r="B48" s="323">
        <v>62</v>
      </c>
      <c r="C48" s="323">
        <v>28</v>
      </c>
      <c r="D48" s="88">
        <f t="shared" si="0"/>
        <v>90</v>
      </c>
      <c r="E48" s="323">
        <v>2158</v>
      </c>
      <c r="F48" s="89">
        <f t="shared" si="1"/>
        <v>41.705282669138086</v>
      </c>
    </row>
    <row r="49" spans="1:7" ht="24" customHeight="1" x14ac:dyDescent="0.35">
      <c r="A49" s="130" t="s">
        <v>340</v>
      </c>
      <c r="B49" s="323">
        <v>157</v>
      </c>
      <c r="C49" s="323">
        <v>93</v>
      </c>
      <c r="D49" s="88">
        <f t="shared" si="0"/>
        <v>250</v>
      </c>
      <c r="E49" s="323">
        <v>5436</v>
      </c>
      <c r="F49" s="89">
        <f t="shared" si="1"/>
        <v>45.989698307579104</v>
      </c>
    </row>
    <row r="50" spans="1:7" ht="24" customHeight="1" x14ac:dyDescent="0.35">
      <c r="A50" s="130" t="s">
        <v>341</v>
      </c>
      <c r="B50" s="323">
        <v>938</v>
      </c>
      <c r="C50" s="323">
        <v>420</v>
      </c>
      <c r="D50" s="88">
        <f t="shared" si="0"/>
        <v>1358</v>
      </c>
      <c r="E50" s="323">
        <v>23696</v>
      </c>
      <c r="F50" s="89">
        <f t="shared" si="1"/>
        <v>57.309250506414585</v>
      </c>
    </row>
    <row r="51" spans="1:7" ht="24" customHeight="1" x14ac:dyDescent="0.35">
      <c r="A51" s="130" t="s">
        <v>342</v>
      </c>
      <c r="B51" s="323">
        <v>124</v>
      </c>
      <c r="C51" s="323">
        <v>33</v>
      </c>
      <c r="D51" s="88">
        <f t="shared" si="0"/>
        <v>157</v>
      </c>
      <c r="E51" s="323">
        <v>6983</v>
      </c>
      <c r="F51" s="89">
        <f t="shared" si="1"/>
        <v>22.483173421165688</v>
      </c>
    </row>
    <row r="52" spans="1:7" ht="24" customHeight="1" x14ac:dyDescent="0.35">
      <c r="A52" s="130" t="s">
        <v>343</v>
      </c>
      <c r="B52" s="323">
        <v>184</v>
      </c>
      <c r="C52" s="323">
        <v>71</v>
      </c>
      <c r="D52" s="88">
        <f t="shared" si="0"/>
        <v>255</v>
      </c>
      <c r="E52" s="323">
        <v>6599</v>
      </c>
      <c r="F52" s="89">
        <f t="shared" si="1"/>
        <v>38.642218517957268</v>
      </c>
      <c r="G52" s="116" t="s">
        <v>344</v>
      </c>
    </row>
    <row r="53" spans="1:7" ht="24" customHeight="1" x14ac:dyDescent="0.35">
      <c r="A53" s="130" t="s">
        <v>344</v>
      </c>
      <c r="B53" s="323">
        <v>1801</v>
      </c>
      <c r="C53" s="323">
        <v>826</v>
      </c>
      <c r="D53" s="88">
        <f t="shared" si="0"/>
        <v>2627</v>
      </c>
      <c r="E53" s="323">
        <v>62056</v>
      </c>
      <c r="F53" s="89">
        <f t="shared" si="1"/>
        <v>42.3327317261828</v>
      </c>
      <c r="G53" s="116" t="s">
        <v>345</v>
      </c>
    </row>
    <row r="54" spans="1:7" ht="24" customHeight="1" x14ac:dyDescent="0.35">
      <c r="A54" s="130" t="s">
        <v>345</v>
      </c>
      <c r="B54" s="323">
        <v>306</v>
      </c>
      <c r="C54" s="323">
        <v>126</v>
      </c>
      <c r="D54" s="88">
        <f t="shared" si="0"/>
        <v>432</v>
      </c>
      <c r="E54" s="323">
        <v>8071</v>
      </c>
      <c r="F54" s="89">
        <f t="shared" si="1"/>
        <v>53.524965927394376</v>
      </c>
      <c r="G54" s="116" t="s">
        <v>346</v>
      </c>
    </row>
    <row r="55" spans="1:7" ht="24" customHeight="1" x14ac:dyDescent="0.35">
      <c r="A55" s="130" t="s">
        <v>346</v>
      </c>
      <c r="B55" s="323">
        <v>29</v>
      </c>
      <c r="C55" s="323">
        <v>27</v>
      </c>
      <c r="D55" s="88">
        <f t="shared" si="0"/>
        <v>56</v>
      </c>
      <c r="E55" s="323">
        <v>1611</v>
      </c>
      <c r="F55" s="89">
        <f t="shared" si="1"/>
        <v>34.76101800124146</v>
      </c>
      <c r="G55" s="116" t="s">
        <v>347</v>
      </c>
    </row>
    <row r="56" spans="1:7" ht="24" customHeight="1" x14ac:dyDescent="0.35">
      <c r="A56" s="130" t="s">
        <v>347</v>
      </c>
      <c r="B56" s="323">
        <v>1375</v>
      </c>
      <c r="C56" s="323">
        <v>604</v>
      </c>
      <c r="D56" s="88">
        <f t="shared" si="0"/>
        <v>1979</v>
      </c>
      <c r="E56" s="323">
        <v>47601</v>
      </c>
      <c r="F56" s="89">
        <f t="shared" si="1"/>
        <v>41.574756832839647</v>
      </c>
      <c r="G56" s="116" t="s">
        <v>348</v>
      </c>
    </row>
    <row r="57" spans="1:7" ht="24" customHeight="1" x14ac:dyDescent="0.35">
      <c r="A57" s="130" t="s">
        <v>348</v>
      </c>
      <c r="B57" s="323">
        <v>246</v>
      </c>
      <c r="C57" s="323">
        <v>76</v>
      </c>
      <c r="D57" s="88">
        <f t="shared" si="0"/>
        <v>322</v>
      </c>
      <c r="E57" s="323">
        <v>8934</v>
      </c>
      <c r="F57" s="89">
        <f t="shared" si="1"/>
        <v>36.042086411461831</v>
      </c>
      <c r="G57" s="116" t="s">
        <v>349</v>
      </c>
    </row>
    <row r="58" spans="1:7" ht="24" customHeight="1" x14ac:dyDescent="0.35">
      <c r="A58" s="130" t="s">
        <v>349</v>
      </c>
      <c r="B58" s="323">
        <v>15</v>
      </c>
      <c r="C58" s="323">
        <v>7</v>
      </c>
      <c r="D58" s="88">
        <f t="shared" si="0"/>
        <v>22</v>
      </c>
      <c r="E58" s="323">
        <v>669</v>
      </c>
      <c r="F58" s="89">
        <f t="shared" si="1"/>
        <v>32.884902840059794</v>
      </c>
      <c r="G58" s="116" t="s">
        <v>350</v>
      </c>
    </row>
    <row r="59" spans="1:7" ht="24" customHeight="1" x14ac:dyDescent="0.35">
      <c r="A59" s="130" t="s">
        <v>350</v>
      </c>
      <c r="B59" s="323">
        <v>2563</v>
      </c>
      <c r="C59" s="323">
        <v>1333</v>
      </c>
      <c r="D59" s="88">
        <f t="shared" si="0"/>
        <v>3896</v>
      </c>
      <c r="E59" s="323">
        <v>86919</v>
      </c>
      <c r="F59" s="89">
        <f t="shared" si="1"/>
        <v>44.823341271758764</v>
      </c>
      <c r="G59" s="116" t="s">
        <v>351</v>
      </c>
    </row>
    <row r="60" spans="1:7" ht="24" customHeight="1" x14ac:dyDescent="0.35">
      <c r="A60" s="130" t="s">
        <v>351</v>
      </c>
      <c r="B60" s="323">
        <v>132</v>
      </c>
      <c r="C60" s="323">
        <v>41</v>
      </c>
      <c r="D60" s="88">
        <f t="shared" si="0"/>
        <v>173</v>
      </c>
      <c r="E60" s="323">
        <v>5875</v>
      </c>
      <c r="F60" s="89">
        <f t="shared" si="1"/>
        <v>29.446808510638299</v>
      </c>
      <c r="G60" s="116" t="s">
        <v>352</v>
      </c>
    </row>
    <row r="61" spans="1:7" ht="24" customHeight="1" x14ac:dyDescent="0.35">
      <c r="A61" s="130" t="s">
        <v>352</v>
      </c>
      <c r="B61" s="323">
        <v>209</v>
      </c>
      <c r="C61" s="323">
        <v>49</v>
      </c>
      <c r="D61" s="88">
        <f t="shared" si="0"/>
        <v>258</v>
      </c>
      <c r="E61" s="323">
        <v>9919</v>
      </c>
      <c r="F61" s="89">
        <f t="shared" si="1"/>
        <v>26.010686561145278</v>
      </c>
      <c r="G61" s="116" t="s">
        <v>353</v>
      </c>
    </row>
    <row r="62" spans="1:7" ht="24" customHeight="1" x14ac:dyDescent="0.35">
      <c r="A62" s="130" t="s">
        <v>353</v>
      </c>
      <c r="B62" s="323">
        <v>386</v>
      </c>
      <c r="C62" s="323">
        <v>204</v>
      </c>
      <c r="D62" s="88">
        <f t="shared" si="0"/>
        <v>590</v>
      </c>
      <c r="E62" s="323">
        <v>15342</v>
      </c>
      <c r="F62" s="89">
        <f t="shared" si="1"/>
        <v>38.456524573067398</v>
      </c>
      <c r="G62" s="116" t="s">
        <v>354</v>
      </c>
    </row>
    <row r="63" spans="1:7" ht="24" customHeight="1" x14ac:dyDescent="0.35">
      <c r="A63" s="130" t="s">
        <v>354</v>
      </c>
      <c r="B63" s="323">
        <v>135</v>
      </c>
      <c r="C63" s="323">
        <v>22</v>
      </c>
      <c r="D63" s="88">
        <f t="shared" si="0"/>
        <v>157</v>
      </c>
      <c r="E63" s="323">
        <v>1350</v>
      </c>
      <c r="F63" s="89">
        <f t="shared" si="1"/>
        <v>116.2962962962963</v>
      </c>
      <c r="G63" s="116" t="s">
        <v>355</v>
      </c>
    </row>
    <row r="64" spans="1:7" ht="24" customHeight="1" x14ac:dyDescent="0.35">
      <c r="A64" s="130" t="s">
        <v>355</v>
      </c>
      <c r="B64" s="323">
        <v>37</v>
      </c>
      <c r="C64" s="323">
        <v>12</v>
      </c>
      <c r="D64" s="88">
        <f t="shared" si="0"/>
        <v>49</v>
      </c>
      <c r="E64" s="323">
        <v>1554</v>
      </c>
      <c r="F64" s="89">
        <f t="shared" si="1"/>
        <v>31.531531531531527</v>
      </c>
      <c r="G64" s="116" t="s">
        <v>356</v>
      </c>
    </row>
    <row r="65" spans="1:7" ht="24" customHeight="1" x14ac:dyDescent="0.35">
      <c r="A65" s="130" t="s">
        <v>356</v>
      </c>
      <c r="B65" s="323">
        <v>62</v>
      </c>
      <c r="C65" s="323">
        <v>21</v>
      </c>
      <c r="D65" s="88">
        <f t="shared" si="0"/>
        <v>83</v>
      </c>
      <c r="E65" s="323">
        <v>2041</v>
      </c>
      <c r="F65" s="89">
        <f t="shared" si="1"/>
        <v>40.666340029397354</v>
      </c>
      <c r="G65" s="116" t="s">
        <v>357</v>
      </c>
    </row>
    <row r="66" spans="1:7" ht="24" customHeight="1" x14ac:dyDescent="0.35">
      <c r="A66" s="130" t="s">
        <v>357</v>
      </c>
      <c r="B66" s="323">
        <v>7768</v>
      </c>
      <c r="C66" s="323">
        <v>2210</v>
      </c>
      <c r="D66" s="88">
        <f t="shared" si="0"/>
        <v>9978</v>
      </c>
      <c r="E66" s="323">
        <v>195180</v>
      </c>
      <c r="F66" s="89">
        <f t="shared" si="1"/>
        <v>51.122041192745158</v>
      </c>
      <c r="G66" s="116" t="s">
        <v>358</v>
      </c>
    </row>
    <row r="67" spans="1:7" ht="24" customHeight="1" x14ac:dyDescent="0.35">
      <c r="A67" s="130" t="s">
        <v>358</v>
      </c>
      <c r="B67" s="323">
        <v>168</v>
      </c>
      <c r="C67" s="323">
        <v>69</v>
      </c>
      <c r="D67" s="88">
        <f t="shared" si="0"/>
        <v>237</v>
      </c>
      <c r="E67" s="323">
        <v>6440</v>
      </c>
      <c r="F67" s="89">
        <f t="shared" si="1"/>
        <v>36.801242236024841</v>
      </c>
      <c r="G67" s="116" t="s">
        <v>359</v>
      </c>
    </row>
    <row r="68" spans="1:7" ht="24" customHeight="1" x14ac:dyDescent="0.35">
      <c r="A68" s="130" t="s">
        <v>359</v>
      </c>
      <c r="B68" s="323">
        <v>78</v>
      </c>
      <c r="C68" s="323">
        <v>32</v>
      </c>
      <c r="D68" s="88">
        <f t="shared" si="0"/>
        <v>110</v>
      </c>
      <c r="E68" s="323">
        <v>1954</v>
      </c>
      <c r="F68" s="89">
        <f t="shared" si="1"/>
        <v>56.29477993858751</v>
      </c>
      <c r="G68" s="116" t="s">
        <v>360</v>
      </c>
    </row>
    <row r="69" spans="1:7" ht="24" customHeight="1" x14ac:dyDescent="0.35">
      <c r="A69" s="130" t="s">
        <v>360</v>
      </c>
      <c r="B69" s="323">
        <v>915</v>
      </c>
      <c r="C69" s="323">
        <v>385</v>
      </c>
      <c r="D69" s="88">
        <f t="shared" si="0"/>
        <v>1300</v>
      </c>
      <c r="E69" s="323">
        <v>32294</v>
      </c>
      <c r="F69" s="89">
        <f t="shared" si="1"/>
        <v>40.255155756487277</v>
      </c>
      <c r="G69" s="116" t="s">
        <v>361</v>
      </c>
    </row>
    <row r="70" spans="1:7" ht="24" customHeight="1" x14ac:dyDescent="0.35">
      <c r="A70" s="130" t="s">
        <v>361</v>
      </c>
      <c r="B70" s="323">
        <v>10</v>
      </c>
      <c r="C70" s="323">
        <v>7</v>
      </c>
      <c r="D70" s="88">
        <f t="shared" si="0"/>
        <v>17</v>
      </c>
      <c r="E70" s="323">
        <v>367</v>
      </c>
      <c r="F70" s="89">
        <f t="shared" si="1"/>
        <v>46.321525885558579</v>
      </c>
      <c r="G70" s="116" t="s">
        <v>362</v>
      </c>
    </row>
    <row r="71" spans="1:7" ht="24" customHeight="1" x14ac:dyDescent="0.35">
      <c r="A71" s="130" t="s">
        <v>362</v>
      </c>
      <c r="B71" s="323">
        <v>11</v>
      </c>
      <c r="C71" s="323">
        <v>3</v>
      </c>
      <c r="D71" s="88">
        <f t="shared" si="0"/>
        <v>14</v>
      </c>
      <c r="E71" s="323">
        <v>351</v>
      </c>
      <c r="F71" s="89">
        <f t="shared" si="1"/>
        <v>39.886039886039889</v>
      </c>
      <c r="G71" s="116" t="s">
        <v>363</v>
      </c>
    </row>
    <row r="72" spans="1:7" ht="24" customHeight="1" x14ac:dyDescent="0.35">
      <c r="A72" s="130" t="s">
        <v>363</v>
      </c>
      <c r="B72" s="323">
        <v>7</v>
      </c>
      <c r="C72" s="323">
        <v>3</v>
      </c>
      <c r="D72" s="88">
        <f t="shared" si="0"/>
        <v>10</v>
      </c>
      <c r="E72" s="323">
        <v>176</v>
      </c>
      <c r="F72" s="89">
        <f t="shared" si="1"/>
        <v>56.818181818181813</v>
      </c>
      <c r="G72" s="116" t="s">
        <v>364</v>
      </c>
    </row>
    <row r="73" spans="1:7" ht="24" customHeight="1" x14ac:dyDescent="0.35">
      <c r="A73" s="130" t="s">
        <v>364</v>
      </c>
      <c r="B73" s="323">
        <v>4917</v>
      </c>
      <c r="C73" s="323">
        <v>3224</v>
      </c>
      <c r="D73" s="88">
        <f t="shared" si="0"/>
        <v>8141</v>
      </c>
      <c r="E73" s="323">
        <v>174921</v>
      </c>
      <c r="F73" s="89">
        <f t="shared" si="1"/>
        <v>46.541009941630797</v>
      </c>
      <c r="G73" s="116" t="s">
        <v>365</v>
      </c>
    </row>
    <row r="74" spans="1:7" ht="24" customHeight="1" x14ac:dyDescent="0.35">
      <c r="A74" s="130" t="s">
        <v>365</v>
      </c>
      <c r="B74" s="323">
        <v>224</v>
      </c>
      <c r="C74" s="323">
        <v>99</v>
      </c>
      <c r="D74" s="88">
        <f t="shared" ref="D74:D137" si="2">SUM(B74:C74)</f>
        <v>323</v>
      </c>
      <c r="E74" s="323">
        <v>9918</v>
      </c>
      <c r="F74" s="89">
        <f t="shared" ref="F74:F137" si="3">D74/E74*1000</f>
        <v>32.567049808429118</v>
      </c>
      <c r="G74" s="116" t="s">
        <v>366</v>
      </c>
    </row>
    <row r="75" spans="1:7" ht="24" customHeight="1" x14ac:dyDescent="0.35">
      <c r="A75" s="130" t="s">
        <v>366</v>
      </c>
      <c r="B75" s="323">
        <v>141</v>
      </c>
      <c r="C75" s="324">
        <v>45</v>
      </c>
      <c r="D75" s="88">
        <f t="shared" si="2"/>
        <v>186</v>
      </c>
      <c r="E75" s="323">
        <v>6039</v>
      </c>
      <c r="F75" s="89">
        <f t="shared" si="3"/>
        <v>30.79980129160457</v>
      </c>
      <c r="G75" s="116" t="s">
        <v>367</v>
      </c>
    </row>
    <row r="76" spans="1:7" ht="24" customHeight="1" x14ac:dyDescent="0.35">
      <c r="A76" s="130" t="s">
        <v>367</v>
      </c>
      <c r="B76" s="323">
        <v>499</v>
      </c>
      <c r="C76" s="324">
        <v>272</v>
      </c>
      <c r="D76" s="88">
        <f t="shared" si="2"/>
        <v>771</v>
      </c>
      <c r="E76" s="323">
        <v>15538</v>
      </c>
      <c r="F76" s="89">
        <f t="shared" si="3"/>
        <v>49.620285751061914</v>
      </c>
      <c r="G76" s="116" t="s">
        <v>368</v>
      </c>
    </row>
    <row r="77" spans="1:7" ht="24" customHeight="1" x14ac:dyDescent="0.35">
      <c r="A77" s="130" t="s">
        <v>368</v>
      </c>
      <c r="B77" s="325"/>
      <c r="C77" s="324">
        <v>1</v>
      </c>
      <c r="D77" s="88">
        <f t="shared" si="2"/>
        <v>1</v>
      </c>
      <c r="E77" s="323">
        <v>54</v>
      </c>
      <c r="F77" s="89">
        <f t="shared" si="3"/>
        <v>18.518518518518519</v>
      </c>
      <c r="G77" s="116" t="s">
        <v>369</v>
      </c>
    </row>
    <row r="78" spans="1:7" ht="24" customHeight="1" x14ac:dyDescent="0.35">
      <c r="A78" s="130" t="s">
        <v>369</v>
      </c>
      <c r="B78" s="323">
        <v>3</v>
      </c>
      <c r="C78" s="324">
        <v>1</v>
      </c>
      <c r="D78" s="88">
        <f t="shared" si="2"/>
        <v>4</v>
      </c>
      <c r="E78" s="323">
        <v>159</v>
      </c>
      <c r="F78" s="89">
        <f t="shared" si="3"/>
        <v>25.157232704402517</v>
      </c>
      <c r="G78" s="116" t="s">
        <v>370</v>
      </c>
    </row>
    <row r="79" spans="1:7" ht="24" customHeight="1" x14ac:dyDescent="0.35">
      <c r="A79" s="130" t="s">
        <v>370</v>
      </c>
      <c r="B79" s="323">
        <v>3</v>
      </c>
      <c r="C79" s="323">
        <v>1</v>
      </c>
      <c r="D79" s="88">
        <f t="shared" si="2"/>
        <v>4</v>
      </c>
      <c r="E79" s="323">
        <v>88</v>
      </c>
      <c r="F79" s="89">
        <f t="shared" si="3"/>
        <v>45.454545454545453</v>
      </c>
      <c r="G79" s="116" t="s">
        <v>371</v>
      </c>
    </row>
    <row r="80" spans="1:7" ht="24" customHeight="1" x14ac:dyDescent="0.35">
      <c r="A80" s="130" t="s">
        <v>371</v>
      </c>
      <c r="B80" s="323">
        <v>174</v>
      </c>
      <c r="C80" s="323">
        <v>98</v>
      </c>
      <c r="D80" s="88">
        <f t="shared" si="2"/>
        <v>272</v>
      </c>
      <c r="E80" s="323">
        <v>7880</v>
      </c>
      <c r="F80" s="89">
        <f t="shared" si="3"/>
        <v>34.517766497461928</v>
      </c>
      <c r="G80" s="116" t="s">
        <v>372</v>
      </c>
    </row>
    <row r="81" spans="1:7" ht="24" customHeight="1" x14ac:dyDescent="0.35">
      <c r="A81" s="130" t="s">
        <v>372</v>
      </c>
      <c r="B81" s="323">
        <v>688</v>
      </c>
      <c r="C81" s="323">
        <v>176</v>
      </c>
      <c r="D81" s="88">
        <f t="shared" si="2"/>
        <v>864</v>
      </c>
      <c r="E81" s="323">
        <v>19413</v>
      </c>
      <c r="F81" s="89">
        <f t="shared" si="3"/>
        <v>44.506258692628649</v>
      </c>
      <c r="G81" s="116" t="s">
        <v>373</v>
      </c>
    </row>
    <row r="82" spans="1:7" ht="24" customHeight="1" x14ac:dyDescent="0.35">
      <c r="A82" s="130" t="s">
        <v>373</v>
      </c>
      <c r="B82" s="323">
        <v>5706</v>
      </c>
      <c r="C82" s="323">
        <v>4231</v>
      </c>
      <c r="D82" s="88">
        <f t="shared" si="2"/>
        <v>9937</v>
      </c>
      <c r="E82" s="323">
        <v>186907</v>
      </c>
      <c r="F82" s="89">
        <f t="shared" si="3"/>
        <v>53.165478018479774</v>
      </c>
      <c r="G82" s="116" t="s">
        <v>374</v>
      </c>
    </row>
    <row r="83" spans="1:7" ht="24" customHeight="1" x14ac:dyDescent="0.35">
      <c r="A83" s="130" t="s">
        <v>374</v>
      </c>
      <c r="B83" s="323">
        <v>183</v>
      </c>
      <c r="C83" s="323">
        <v>43</v>
      </c>
      <c r="D83" s="88">
        <f t="shared" si="2"/>
        <v>226</v>
      </c>
      <c r="E83" s="323">
        <v>8212</v>
      </c>
      <c r="F83" s="89">
        <f t="shared" si="3"/>
        <v>27.520701412566975</v>
      </c>
      <c r="G83" s="116" t="s">
        <v>375</v>
      </c>
    </row>
    <row r="84" spans="1:7" ht="24" customHeight="1" x14ac:dyDescent="0.35">
      <c r="A84" s="130" t="s">
        <v>375</v>
      </c>
      <c r="B84" s="323">
        <v>11</v>
      </c>
      <c r="C84" s="323">
        <v>10</v>
      </c>
      <c r="D84" s="88">
        <f t="shared" si="2"/>
        <v>21</v>
      </c>
      <c r="E84" s="323">
        <v>594</v>
      </c>
      <c r="F84" s="89">
        <f t="shared" si="3"/>
        <v>35.353535353535349</v>
      </c>
      <c r="G84" s="116" t="s">
        <v>376</v>
      </c>
    </row>
    <row r="85" spans="1:7" ht="24" customHeight="1" x14ac:dyDescent="0.35">
      <c r="A85" s="130" t="s">
        <v>376</v>
      </c>
      <c r="B85" s="323">
        <v>36</v>
      </c>
      <c r="C85" s="323">
        <v>13</v>
      </c>
      <c r="D85" s="88">
        <f t="shared" si="2"/>
        <v>49</v>
      </c>
      <c r="E85" s="323">
        <v>1203</v>
      </c>
      <c r="F85" s="89">
        <f t="shared" si="3"/>
        <v>40.731504571903578</v>
      </c>
      <c r="G85" s="116" t="s">
        <v>377</v>
      </c>
    </row>
    <row r="86" spans="1:7" ht="24" customHeight="1" x14ac:dyDescent="0.35">
      <c r="A86" s="130" t="s">
        <v>377</v>
      </c>
      <c r="B86" s="323">
        <v>2</v>
      </c>
      <c r="C86" s="323">
        <v>3</v>
      </c>
      <c r="D86" s="88">
        <f t="shared" si="2"/>
        <v>5</v>
      </c>
      <c r="E86" s="323">
        <v>45</v>
      </c>
      <c r="F86" s="89">
        <f t="shared" si="3"/>
        <v>111.1111111111111</v>
      </c>
      <c r="G86" s="116" t="s">
        <v>378</v>
      </c>
    </row>
    <row r="87" spans="1:7" ht="24" customHeight="1" x14ac:dyDescent="0.35">
      <c r="A87" s="130" t="s">
        <v>378</v>
      </c>
      <c r="B87" s="323">
        <v>101952</v>
      </c>
      <c r="C87" s="323">
        <v>82036</v>
      </c>
      <c r="D87" s="88">
        <f t="shared" si="2"/>
        <v>183988</v>
      </c>
      <c r="E87" s="323">
        <v>3141991</v>
      </c>
      <c r="F87" s="89">
        <f t="shared" si="3"/>
        <v>58.557774353904897</v>
      </c>
      <c r="G87" s="116" t="s">
        <v>379</v>
      </c>
    </row>
    <row r="88" spans="1:7" ht="24" customHeight="1" x14ac:dyDescent="0.35">
      <c r="A88" s="130" t="s">
        <v>379</v>
      </c>
      <c r="B88" s="323">
        <v>1452</v>
      </c>
      <c r="C88" s="323">
        <v>929</v>
      </c>
      <c r="D88" s="88">
        <f t="shared" si="2"/>
        <v>2381</v>
      </c>
      <c r="E88" s="323">
        <v>70800</v>
      </c>
      <c r="F88" s="89">
        <f t="shared" si="3"/>
        <v>33.629943502824858</v>
      </c>
      <c r="G88" s="116" t="s">
        <v>380</v>
      </c>
    </row>
    <row r="89" spans="1:7" ht="24" customHeight="1" x14ac:dyDescent="0.35">
      <c r="A89" s="130" t="s">
        <v>380</v>
      </c>
      <c r="B89" s="323">
        <v>186</v>
      </c>
      <c r="C89" s="323">
        <v>82</v>
      </c>
      <c r="D89" s="88">
        <f t="shared" si="2"/>
        <v>268</v>
      </c>
      <c r="E89" s="323">
        <v>8309</v>
      </c>
      <c r="F89" s="89">
        <f t="shared" si="3"/>
        <v>32.254182212059213</v>
      </c>
      <c r="G89" s="116" t="s">
        <v>381</v>
      </c>
    </row>
    <row r="90" spans="1:7" ht="24" customHeight="1" x14ac:dyDescent="0.35">
      <c r="A90" s="130" t="s">
        <v>381</v>
      </c>
      <c r="B90" s="323">
        <v>344</v>
      </c>
      <c r="C90" s="323">
        <v>110</v>
      </c>
      <c r="D90" s="88">
        <f t="shared" si="2"/>
        <v>454</v>
      </c>
      <c r="E90" s="323">
        <v>13269</v>
      </c>
      <c r="F90" s="89">
        <f t="shared" si="3"/>
        <v>34.215087798628382</v>
      </c>
      <c r="G90" s="116" t="s">
        <v>382</v>
      </c>
    </row>
    <row r="91" spans="1:7" ht="24" customHeight="1" x14ac:dyDescent="0.35">
      <c r="A91" s="130" t="s">
        <v>382</v>
      </c>
      <c r="B91" s="323">
        <v>717</v>
      </c>
      <c r="C91" s="323">
        <v>228</v>
      </c>
      <c r="D91" s="88">
        <f t="shared" si="2"/>
        <v>945</v>
      </c>
      <c r="E91" s="323">
        <v>22902</v>
      </c>
      <c r="F91" s="89">
        <f t="shared" si="3"/>
        <v>41.262771810322242</v>
      </c>
      <c r="G91" s="116" t="s">
        <v>383</v>
      </c>
    </row>
    <row r="92" spans="1:7" ht="24" customHeight="1" x14ac:dyDescent="0.35">
      <c r="A92" s="130" t="s">
        <v>383</v>
      </c>
      <c r="B92" s="323">
        <v>149</v>
      </c>
      <c r="C92" s="323">
        <v>60</v>
      </c>
      <c r="D92" s="88">
        <f t="shared" si="2"/>
        <v>209</v>
      </c>
      <c r="E92" s="323">
        <v>5807</v>
      </c>
      <c r="F92" s="89">
        <f t="shared" si="3"/>
        <v>35.991045290167044</v>
      </c>
      <c r="G92" s="116" t="s">
        <v>384</v>
      </c>
    </row>
    <row r="93" spans="1:7" ht="24" customHeight="1" x14ac:dyDescent="0.35">
      <c r="A93" s="130" t="s">
        <v>384</v>
      </c>
      <c r="B93" s="323">
        <v>236</v>
      </c>
      <c r="C93" s="323">
        <v>59</v>
      </c>
      <c r="D93" s="88">
        <f t="shared" si="2"/>
        <v>295</v>
      </c>
      <c r="E93" s="323">
        <v>8036</v>
      </c>
      <c r="F93" s="89">
        <f t="shared" si="3"/>
        <v>36.709805873568939</v>
      </c>
      <c r="G93" s="116" t="s">
        <v>385</v>
      </c>
    </row>
    <row r="94" spans="1:7" ht="24" customHeight="1" x14ac:dyDescent="0.35">
      <c r="A94" s="130" t="s">
        <v>385</v>
      </c>
      <c r="B94" s="323">
        <v>121</v>
      </c>
      <c r="C94" s="323">
        <v>65</v>
      </c>
      <c r="D94" s="88">
        <f t="shared" si="2"/>
        <v>186</v>
      </c>
      <c r="E94" s="323">
        <v>4349</v>
      </c>
      <c r="F94" s="89">
        <f t="shared" si="3"/>
        <v>42.768452517820187</v>
      </c>
      <c r="G94" s="116" t="s">
        <v>386</v>
      </c>
    </row>
    <row r="95" spans="1:7" ht="24" customHeight="1" x14ac:dyDescent="0.35">
      <c r="A95" s="130" t="s">
        <v>386</v>
      </c>
      <c r="B95" s="323">
        <v>20</v>
      </c>
      <c r="C95" s="323">
        <v>3</v>
      </c>
      <c r="D95" s="88">
        <f t="shared" si="2"/>
        <v>23</v>
      </c>
      <c r="E95" s="323">
        <v>374</v>
      </c>
      <c r="F95" s="89">
        <f t="shared" si="3"/>
        <v>61.497326203208559</v>
      </c>
      <c r="G95" s="116" t="s">
        <v>387</v>
      </c>
    </row>
    <row r="96" spans="1:7" ht="24" customHeight="1" x14ac:dyDescent="0.35">
      <c r="A96" s="130" t="s">
        <v>387</v>
      </c>
      <c r="B96" s="323">
        <v>137</v>
      </c>
      <c r="C96" s="323">
        <v>44</v>
      </c>
      <c r="D96" s="88">
        <f t="shared" si="2"/>
        <v>181</v>
      </c>
      <c r="E96" s="323">
        <v>5046</v>
      </c>
      <c r="F96" s="89">
        <f t="shared" si="3"/>
        <v>35.869996036464528</v>
      </c>
      <c r="G96" s="116" t="s">
        <v>388</v>
      </c>
    </row>
    <row r="97" spans="1:7" ht="24" customHeight="1" x14ac:dyDescent="0.35">
      <c r="A97" s="130" t="s">
        <v>388</v>
      </c>
      <c r="B97" s="323">
        <v>265</v>
      </c>
      <c r="C97" s="323">
        <v>127</v>
      </c>
      <c r="D97" s="88">
        <f t="shared" si="2"/>
        <v>392</v>
      </c>
      <c r="E97" s="323">
        <v>12213</v>
      </c>
      <c r="F97" s="89">
        <f t="shared" si="3"/>
        <v>32.096945877343821</v>
      </c>
      <c r="G97" s="116" t="s">
        <v>389</v>
      </c>
    </row>
    <row r="98" spans="1:7" ht="24" customHeight="1" x14ac:dyDescent="0.35">
      <c r="A98" s="130" t="s">
        <v>389</v>
      </c>
      <c r="B98" s="323">
        <v>285</v>
      </c>
      <c r="C98" s="323">
        <v>107</v>
      </c>
      <c r="D98" s="88">
        <f t="shared" si="2"/>
        <v>392</v>
      </c>
      <c r="E98" s="323">
        <v>7453</v>
      </c>
      <c r="F98" s="89">
        <f t="shared" si="3"/>
        <v>52.596269958406012</v>
      </c>
      <c r="G98" s="116" t="s">
        <v>390</v>
      </c>
    </row>
    <row r="99" spans="1:7" ht="24" customHeight="1" x14ac:dyDescent="0.35">
      <c r="A99" s="130" t="s">
        <v>390</v>
      </c>
      <c r="B99" s="323">
        <v>7204</v>
      </c>
      <c r="C99" s="323">
        <v>4195</v>
      </c>
      <c r="D99" s="88">
        <f t="shared" si="2"/>
        <v>11399</v>
      </c>
      <c r="E99" s="323">
        <v>206263</v>
      </c>
      <c r="F99" s="89">
        <f t="shared" si="3"/>
        <v>55.264395456286394</v>
      </c>
      <c r="G99" s="116" t="s">
        <v>391</v>
      </c>
    </row>
    <row r="100" spans="1:7" ht="24" customHeight="1" x14ac:dyDescent="0.35">
      <c r="A100" s="130" t="s">
        <v>391</v>
      </c>
      <c r="B100" s="323">
        <v>98</v>
      </c>
      <c r="C100" s="323">
        <v>43</v>
      </c>
      <c r="D100" s="88">
        <f t="shared" si="2"/>
        <v>141</v>
      </c>
      <c r="E100" s="323">
        <v>2855</v>
      </c>
      <c r="F100" s="89">
        <f t="shared" si="3"/>
        <v>49.387040280210158</v>
      </c>
      <c r="G100" s="116" t="s">
        <v>392</v>
      </c>
    </row>
    <row r="101" spans="1:7" ht="24" customHeight="1" x14ac:dyDescent="0.35">
      <c r="A101" s="130" t="s">
        <v>392</v>
      </c>
      <c r="B101" s="323">
        <v>42</v>
      </c>
      <c r="C101" s="323">
        <v>13</v>
      </c>
      <c r="D101" s="88">
        <f t="shared" si="2"/>
        <v>55</v>
      </c>
      <c r="E101" s="323">
        <v>1201</v>
      </c>
      <c r="F101" s="89">
        <f t="shared" si="3"/>
        <v>45.79517069109076</v>
      </c>
      <c r="G101" s="116" t="s">
        <v>393</v>
      </c>
    </row>
    <row r="102" spans="1:7" ht="24" customHeight="1" x14ac:dyDescent="0.35">
      <c r="A102" s="130" t="s">
        <v>393</v>
      </c>
      <c r="B102" s="323">
        <v>63</v>
      </c>
      <c r="C102" s="323">
        <v>20</v>
      </c>
      <c r="D102" s="88">
        <f t="shared" si="2"/>
        <v>83</v>
      </c>
      <c r="E102" s="323">
        <v>2462</v>
      </c>
      <c r="F102" s="89">
        <f t="shared" si="3"/>
        <v>33.712428919577576</v>
      </c>
      <c r="G102" s="116" t="s">
        <v>394</v>
      </c>
    </row>
    <row r="103" spans="1:7" ht="24" customHeight="1" x14ac:dyDescent="0.35">
      <c r="A103" s="130" t="s">
        <v>394</v>
      </c>
      <c r="B103" s="323">
        <v>857</v>
      </c>
      <c r="C103" s="326">
        <v>280</v>
      </c>
      <c r="D103" s="88">
        <f t="shared" si="2"/>
        <v>1137</v>
      </c>
      <c r="E103" s="323">
        <v>26672</v>
      </c>
      <c r="F103" s="89">
        <f t="shared" si="3"/>
        <v>42.628974205158968</v>
      </c>
      <c r="G103" s="116" t="s">
        <v>395</v>
      </c>
    </row>
    <row r="104" spans="1:7" ht="24" customHeight="1" x14ac:dyDescent="0.35">
      <c r="A104" s="130" t="s">
        <v>395</v>
      </c>
      <c r="B104" s="323">
        <v>4</v>
      </c>
      <c r="C104" s="321"/>
      <c r="D104" s="88">
        <f t="shared" si="2"/>
        <v>4</v>
      </c>
      <c r="E104" s="323">
        <v>136</v>
      </c>
      <c r="F104" s="89">
        <f t="shared" si="3"/>
        <v>29.411764705882351</v>
      </c>
      <c r="G104" s="116" t="s">
        <v>396</v>
      </c>
    </row>
    <row r="105" spans="1:7" ht="24" customHeight="1" x14ac:dyDescent="0.35">
      <c r="A105" s="130" t="s">
        <v>396</v>
      </c>
      <c r="B105" s="323">
        <v>74</v>
      </c>
      <c r="C105" s="326">
        <v>30</v>
      </c>
      <c r="D105" s="88">
        <f t="shared" si="2"/>
        <v>104</v>
      </c>
      <c r="E105" s="323">
        <v>2628</v>
      </c>
      <c r="F105" s="89">
        <f t="shared" si="3"/>
        <v>39.573820395738203</v>
      </c>
      <c r="G105" s="116" t="s">
        <v>397</v>
      </c>
    </row>
    <row r="106" spans="1:7" ht="24" customHeight="1" x14ac:dyDescent="0.35">
      <c r="A106" s="130" t="s">
        <v>397</v>
      </c>
      <c r="B106" s="323">
        <v>151</v>
      </c>
      <c r="C106" s="323">
        <v>62</v>
      </c>
      <c r="D106" s="88">
        <f t="shared" si="2"/>
        <v>213</v>
      </c>
      <c r="E106" s="323">
        <v>6098</v>
      </c>
      <c r="F106" s="89">
        <f t="shared" si="3"/>
        <v>34.929485077074446</v>
      </c>
      <c r="G106" s="116" t="s">
        <v>398</v>
      </c>
    </row>
    <row r="107" spans="1:7" ht="24" customHeight="1" x14ac:dyDescent="0.35">
      <c r="A107" s="130" t="s">
        <v>398</v>
      </c>
      <c r="B107" s="323">
        <v>4</v>
      </c>
      <c r="C107" s="323">
        <v>1</v>
      </c>
      <c r="D107" s="88">
        <f t="shared" si="2"/>
        <v>5</v>
      </c>
      <c r="E107" s="323">
        <v>338</v>
      </c>
      <c r="F107" s="89">
        <f t="shared" si="3"/>
        <v>14.792899408284024</v>
      </c>
      <c r="G107" s="116" t="s">
        <v>399</v>
      </c>
    </row>
    <row r="108" spans="1:7" ht="24" customHeight="1" x14ac:dyDescent="0.35">
      <c r="A108" s="130" t="s">
        <v>399</v>
      </c>
      <c r="B108" s="323">
        <v>46</v>
      </c>
      <c r="C108" s="323">
        <v>22</v>
      </c>
      <c r="D108" s="88">
        <f t="shared" si="2"/>
        <v>68</v>
      </c>
      <c r="E108" s="323">
        <v>1260</v>
      </c>
      <c r="F108" s="89">
        <f t="shared" si="3"/>
        <v>53.968253968253968</v>
      </c>
      <c r="G108" s="116" t="s">
        <v>400</v>
      </c>
    </row>
    <row r="109" spans="1:7" ht="24" customHeight="1" x14ac:dyDescent="0.35">
      <c r="A109" s="130" t="s">
        <v>400</v>
      </c>
      <c r="B109" s="323">
        <v>410</v>
      </c>
      <c r="C109" s="323">
        <v>157</v>
      </c>
      <c r="D109" s="88">
        <f t="shared" si="2"/>
        <v>567</v>
      </c>
      <c r="E109" s="323">
        <v>22293</v>
      </c>
      <c r="F109" s="89">
        <f t="shared" si="3"/>
        <v>25.433992733144933</v>
      </c>
      <c r="G109" s="116" t="s">
        <v>401</v>
      </c>
    </row>
    <row r="110" spans="1:7" ht="24" customHeight="1" x14ac:dyDescent="0.35">
      <c r="A110" s="130" t="s">
        <v>401</v>
      </c>
      <c r="B110" s="323">
        <v>3953</v>
      </c>
      <c r="C110" s="323">
        <v>1344</v>
      </c>
      <c r="D110" s="88">
        <f t="shared" si="2"/>
        <v>5297</v>
      </c>
      <c r="E110" s="323">
        <v>125056</v>
      </c>
      <c r="F110" s="89">
        <f t="shared" si="3"/>
        <v>42.357024053224151</v>
      </c>
      <c r="G110" s="116" t="s">
        <v>402</v>
      </c>
    </row>
    <row r="111" spans="1:7" ht="24" customHeight="1" x14ac:dyDescent="0.35">
      <c r="A111" s="130" t="s">
        <v>402</v>
      </c>
      <c r="B111" s="323">
        <v>10</v>
      </c>
      <c r="C111" s="323">
        <v>10</v>
      </c>
      <c r="D111" s="88">
        <f t="shared" si="2"/>
        <v>20</v>
      </c>
      <c r="E111" s="323">
        <v>524</v>
      </c>
      <c r="F111" s="89">
        <f t="shared" si="3"/>
        <v>38.167938931297712</v>
      </c>
      <c r="G111" s="116" t="s">
        <v>403</v>
      </c>
    </row>
    <row r="112" spans="1:7" ht="24" customHeight="1" x14ac:dyDescent="0.35">
      <c r="A112" s="130" t="s">
        <v>403</v>
      </c>
      <c r="B112" s="323">
        <v>158</v>
      </c>
      <c r="C112" s="323">
        <v>38</v>
      </c>
      <c r="D112" s="88">
        <f t="shared" si="2"/>
        <v>196</v>
      </c>
      <c r="E112" s="323">
        <v>5271</v>
      </c>
      <c r="F112" s="89">
        <f t="shared" si="3"/>
        <v>37.184594953519259</v>
      </c>
      <c r="G112" s="116" t="s">
        <v>404</v>
      </c>
    </row>
    <row r="113" spans="1:7" ht="24" customHeight="1" x14ac:dyDescent="0.35">
      <c r="A113" s="130" t="s">
        <v>404</v>
      </c>
      <c r="B113" s="323">
        <v>91</v>
      </c>
      <c r="C113" s="323">
        <v>40</v>
      </c>
      <c r="D113" s="88">
        <f t="shared" si="2"/>
        <v>131</v>
      </c>
      <c r="E113" s="323">
        <v>2455</v>
      </c>
      <c r="F113" s="89">
        <f t="shared" si="3"/>
        <v>53.360488798370675</v>
      </c>
      <c r="G113" s="116" t="s">
        <v>405</v>
      </c>
    </row>
    <row r="114" spans="1:7" ht="24" customHeight="1" x14ac:dyDescent="0.35">
      <c r="A114" s="130" t="s">
        <v>405</v>
      </c>
      <c r="B114" s="323">
        <v>96</v>
      </c>
      <c r="C114" s="323">
        <v>35</v>
      </c>
      <c r="D114" s="88">
        <f t="shared" si="2"/>
        <v>131</v>
      </c>
      <c r="E114" s="323">
        <v>2871</v>
      </c>
      <c r="F114" s="89">
        <f t="shared" si="3"/>
        <v>45.62870080111459</v>
      </c>
      <c r="G114" s="116" t="s">
        <v>406</v>
      </c>
    </row>
    <row r="115" spans="1:7" ht="24" customHeight="1" x14ac:dyDescent="0.35">
      <c r="A115" s="130" t="s">
        <v>406</v>
      </c>
      <c r="B115" s="323">
        <v>14</v>
      </c>
      <c r="C115" s="326">
        <v>10</v>
      </c>
      <c r="D115" s="88">
        <f t="shared" si="2"/>
        <v>24</v>
      </c>
      <c r="E115" s="323">
        <v>783</v>
      </c>
      <c r="F115" s="89">
        <f t="shared" si="3"/>
        <v>30.651340996168582</v>
      </c>
      <c r="G115" s="116" t="s">
        <v>407</v>
      </c>
    </row>
    <row r="116" spans="1:7" ht="24" customHeight="1" x14ac:dyDescent="0.35">
      <c r="A116" s="130" t="s">
        <v>407</v>
      </c>
      <c r="B116" s="327">
        <v>3</v>
      </c>
      <c r="C116" s="328">
        <v>1</v>
      </c>
      <c r="D116" s="88">
        <f t="shared" si="2"/>
        <v>4</v>
      </c>
      <c r="E116" s="323">
        <v>200</v>
      </c>
      <c r="F116" s="89">
        <f t="shared" si="3"/>
        <v>20</v>
      </c>
      <c r="G116" s="116" t="s">
        <v>408</v>
      </c>
    </row>
    <row r="117" spans="1:7" ht="24" customHeight="1" x14ac:dyDescent="0.35">
      <c r="A117" s="130" t="s">
        <v>408</v>
      </c>
      <c r="B117" s="327">
        <v>1092</v>
      </c>
      <c r="C117" s="326">
        <v>462</v>
      </c>
      <c r="D117" s="88">
        <f t="shared" si="2"/>
        <v>1554</v>
      </c>
      <c r="E117" s="323">
        <v>48660</v>
      </c>
      <c r="F117" s="89">
        <f t="shared" si="3"/>
        <v>31.935881627620219</v>
      </c>
      <c r="G117" s="116" t="s">
        <v>409</v>
      </c>
    </row>
    <row r="118" spans="1:7" ht="24" customHeight="1" x14ac:dyDescent="0.35">
      <c r="A118" s="130" t="s">
        <v>409</v>
      </c>
      <c r="B118" s="327">
        <v>3</v>
      </c>
      <c r="C118" s="328">
        <v>3</v>
      </c>
      <c r="D118" s="88">
        <f t="shared" si="2"/>
        <v>6</v>
      </c>
      <c r="E118" s="323">
        <v>175</v>
      </c>
      <c r="F118" s="89">
        <f t="shared" si="3"/>
        <v>34.285714285714285</v>
      </c>
      <c r="G118" s="116" t="s">
        <v>410</v>
      </c>
    </row>
    <row r="119" spans="1:7" ht="24" customHeight="1" x14ac:dyDescent="0.35">
      <c r="A119" s="130" t="s">
        <v>410</v>
      </c>
      <c r="B119" s="323">
        <v>1771</v>
      </c>
      <c r="C119" s="326">
        <v>1238</v>
      </c>
      <c r="D119" s="88">
        <f t="shared" si="2"/>
        <v>3009</v>
      </c>
      <c r="E119" s="323">
        <v>84558</v>
      </c>
      <c r="F119" s="89">
        <f t="shared" si="3"/>
        <v>35.58504221954162</v>
      </c>
      <c r="G119" s="116" t="s">
        <v>411</v>
      </c>
    </row>
    <row r="120" spans="1:7" ht="24" customHeight="1" x14ac:dyDescent="0.35">
      <c r="A120" s="130" t="s">
        <v>411</v>
      </c>
      <c r="B120" s="323">
        <v>17</v>
      </c>
      <c r="C120" s="326">
        <v>3</v>
      </c>
      <c r="D120" s="88">
        <f t="shared" si="2"/>
        <v>20</v>
      </c>
      <c r="E120" s="323">
        <v>1071</v>
      </c>
      <c r="F120" s="89">
        <f t="shared" si="3"/>
        <v>18.674136321195146</v>
      </c>
      <c r="G120" s="116" t="s">
        <v>412</v>
      </c>
    </row>
    <row r="121" spans="1:7" ht="24" customHeight="1" x14ac:dyDescent="0.35">
      <c r="A121" s="130" t="s">
        <v>412</v>
      </c>
      <c r="B121" s="323">
        <v>3</v>
      </c>
      <c r="C121" s="326">
        <v>1</v>
      </c>
      <c r="D121" s="88">
        <f t="shared" si="2"/>
        <v>4</v>
      </c>
      <c r="E121" s="323">
        <v>122</v>
      </c>
      <c r="F121" s="89">
        <f t="shared" si="3"/>
        <v>32.786885245901644</v>
      </c>
      <c r="G121" s="116" t="s">
        <v>413</v>
      </c>
    </row>
    <row r="122" spans="1:7" ht="24" customHeight="1" x14ac:dyDescent="0.35">
      <c r="A122" s="130" t="s">
        <v>413</v>
      </c>
      <c r="B122" s="323">
        <v>5</v>
      </c>
      <c r="C122" s="322"/>
      <c r="D122" s="88">
        <f t="shared" si="2"/>
        <v>5</v>
      </c>
      <c r="E122" s="323">
        <v>73</v>
      </c>
      <c r="F122" s="89">
        <f t="shared" si="3"/>
        <v>68.493150684931507</v>
      </c>
      <c r="G122" s="116" t="s">
        <v>414</v>
      </c>
    </row>
    <row r="123" spans="1:7" ht="24" customHeight="1" x14ac:dyDescent="0.35">
      <c r="A123" s="130" t="s">
        <v>414</v>
      </c>
      <c r="B123" s="323">
        <v>7</v>
      </c>
      <c r="C123" s="326">
        <v>5</v>
      </c>
      <c r="D123" s="88">
        <f t="shared" si="2"/>
        <v>12</v>
      </c>
      <c r="E123" s="323">
        <v>644</v>
      </c>
      <c r="F123" s="89">
        <f t="shared" si="3"/>
        <v>18.633540372670808</v>
      </c>
      <c r="G123" s="116" t="s">
        <v>415</v>
      </c>
    </row>
    <row r="124" spans="1:7" ht="24" customHeight="1" x14ac:dyDescent="0.35">
      <c r="A124" s="130" t="s">
        <v>415</v>
      </c>
      <c r="B124" s="323">
        <v>78</v>
      </c>
      <c r="C124" s="323">
        <v>24</v>
      </c>
      <c r="D124" s="88">
        <f t="shared" si="2"/>
        <v>102</v>
      </c>
      <c r="E124" s="323">
        <v>3196</v>
      </c>
      <c r="F124" s="89">
        <f t="shared" si="3"/>
        <v>31.914893617021274</v>
      </c>
      <c r="G124" s="116" t="s">
        <v>416</v>
      </c>
    </row>
    <row r="125" spans="1:7" ht="24" customHeight="1" x14ac:dyDescent="0.35">
      <c r="A125" s="130" t="s">
        <v>416</v>
      </c>
      <c r="B125" s="323">
        <v>44</v>
      </c>
      <c r="C125" s="323">
        <v>20</v>
      </c>
      <c r="D125" s="88">
        <f t="shared" si="2"/>
        <v>64</v>
      </c>
      <c r="E125" s="323">
        <v>1739</v>
      </c>
      <c r="F125" s="89">
        <f t="shared" si="3"/>
        <v>36.802760207015524</v>
      </c>
      <c r="G125" s="116" t="s">
        <v>417</v>
      </c>
    </row>
    <row r="126" spans="1:7" ht="24" customHeight="1" x14ac:dyDescent="0.35">
      <c r="A126" s="130" t="s">
        <v>417</v>
      </c>
      <c r="B126" s="323">
        <v>4</v>
      </c>
      <c r="C126" s="323">
        <v>5</v>
      </c>
      <c r="D126" s="88">
        <f t="shared" si="2"/>
        <v>9</v>
      </c>
      <c r="E126" s="323">
        <v>259</v>
      </c>
      <c r="F126" s="89">
        <f t="shared" si="3"/>
        <v>34.749034749034749</v>
      </c>
      <c r="G126" s="116" t="s">
        <v>418</v>
      </c>
    </row>
    <row r="127" spans="1:7" ht="24" customHeight="1" x14ac:dyDescent="0.35">
      <c r="A127" s="130" t="s">
        <v>418</v>
      </c>
      <c r="B127" s="323">
        <v>18</v>
      </c>
      <c r="C127" s="323">
        <v>11</v>
      </c>
      <c r="D127" s="88">
        <f t="shared" si="2"/>
        <v>29</v>
      </c>
      <c r="E127" s="323">
        <v>707</v>
      </c>
      <c r="F127" s="89">
        <f t="shared" si="3"/>
        <v>41.018387553041016</v>
      </c>
      <c r="G127" s="116" t="s">
        <v>419</v>
      </c>
    </row>
    <row r="128" spans="1:7" ht="24" customHeight="1" x14ac:dyDescent="0.35">
      <c r="A128" s="130" t="s">
        <v>419</v>
      </c>
      <c r="B128" s="323">
        <v>1720</v>
      </c>
      <c r="C128" s="323">
        <v>437</v>
      </c>
      <c r="D128" s="88">
        <f t="shared" si="2"/>
        <v>2157</v>
      </c>
      <c r="E128" s="323">
        <v>81473</v>
      </c>
      <c r="F128" s="89">
        <f t="shared" si="3"/>
        <v>26.475028537061359</v>
      </c>
      <c r="G128" s="116" t="s">
        <v>420</v>
      </c>
    </row>
    <row r="129" spans="1:7" ht="24" customHeight="1" x14ac:dyDescent="0.35">
      <c r="A129" s="130" t="s">
        <v>420</v>
      </c>
      <c r="B129" s="323">
        <v>3</v>
      </c>
      <c r="C129" s="323">
        <v>2</v>
      </c>
      <c r="D129" s="88">
        <f t="shared" si="2"/>
        <v>5</v>
      </c>
      <c r="E129" s="323">
        <v>100</v>
      </c>
      <c r="F129" s="89">
        <f t="shared" si="3"/>
        <v>50</v>
      </c>
      <c r="G129" s="116" t="s">
        <v>421</v>
      </c>
    </row>
    <row r="130" spans="1:7" ht="24" customHeight="1" x14ac:dyDescent="0.35">
      <c r="A130" s="130" t="s">
        <v>421</v>
      </c>
      <c r="B130" s="323">
        <v>155</v>
      </c>
      <c r="C130" s="326">
        <v>48</v>
      </c>
      <c r="D130" s="88">
        <f t="shared" si="2"/>
        <v>203</v>
      </c>
      <c r="E130" s="323">
        <v>3955</v>
      </c>
      <c r="F130" s="89">
        <f t="shared" si="3"/>
        <v>51.32743362831858</v>
      </c>
      <c r="G130" s="116" t="s">
        <v>422</v>
      </c>
    </row>
    <row r="131" spans="1:7" ht="24" customHeight="1" x14ac:dyDescent="0.35">
      <c r="A131" s="130" t="s">
        <v>422</v>
      </c>
      <c r="B131" s="323">
        <v>2</v>
      </c>
      <c r="C131" s="322"/>
      <c r="D131" s="88">
        <f t="shared" si="2"/>
        <v>2</v>
      </c>
      <c r="E131" s="323">
        <v>48</v>
      </c>
      <c r="F131" s="89">
        <f t="shared" si="3"/>
        <v>41.666666666666664</v>
      </c>
      <c r="G131" s="116" t="s">
        <v>423</v>
      </c>
    </row>
    <row r="132" spans="1:7" ht="24" customHeight="1" x14ac:dyDescent="0.35">
      <c r="A132" s="130" t="s">
        <v>423</v>
      </c>
      <c r="B132" s="323">
        <v>1625</v>
      </c>
      <c r="C132" s="326">
        <v>904</v>
      </c>
      <c r="D132" s="88">
        <f t="shared" si="2"/>
        <v>2529</v>
      </c>
      <c r="E132" s="323">
        <v>93520</v>
      </c>
      <c r="F132" s="89">
        <f t="shared" si="3"/>
        <v>27.04234388366125</v>
      </c>
      <c r="G132" s="116" t="s">
        <v>424</v>
      </c>
    </row>
    <row r="133" spans="1:7" ht="24" customHeight="1" x14ac:dyDescent="0.35">
      <c r="A133" s="130" t="s">
        <v>424</v>
      </c>
      <c r="B133" s="323">
        <v>10</v>
      </c>
      <c r="C133" s="323">
        <v>13</v>
      </c>
      <c r="D133" s="88">
        <f t="shared" si="2"/>
        <v>23</v>
      </c>
      <c r="E133" s="323">
        <v>523</v>
      </c>
      <c r="F133" s="89">
        <f t="shared" si="3"/>
        <v>43.977055449330784</v>
      </c>
      <c r="G133" s="116" t="s">
        <v>425</v>
      </c>
    </row>
    <row r="134" spans="1:7" ht="24" customHeight="1" x14ac:dyDescent="0.35">
      <c r="A134" s="130" t="s">
        <v>425</v>
      </c>
      <c r="B134" s="323">
        <v>235</v>
      </c>
      <c r="C134" s="323">
        <v>86</v>
      </c>
      <c r="D134" s="88">
        <f t="shared" si="2"/>
        <v>321</v>
      </c>
      <c r="E134" s="323">
        <v>12982</v>
      </c>
      <c r="F134" s="89">
        <f t="shared" si="3"/>
        <v>24.726544446156215</v>
      </c>
      <c r="G134" s="116" t="s">
        <v>426</v>
      </c>
    </row>
    <row r="135" spans="1:7" ht="24" customHeight="1" x14ac:dyDescent="0.35">
      <c r="A135" s="130" t="s">
        <v>426</v>
      </c>
      <c r="B135" s="323">
        <v>1218</v>
      </c>
      <c r="C135" s="323">
        <v>562</v>
      </c>
      <c r="D135" s="88">
        <f t="shared" si="2"/>
        <v>1780</v>
      </c>
      <c r="E135" s="323">
        <v>40188</v>
      </c>
      <c r="F135" s="89">
        <f t="shared" si="3"/>
        <v>44.2918284064895</v>
      </c>
      <c r="G135" s="116" t="s">
        <v>427</v>
      </c>
    </row>
    <row r="136" spans="1:7" ht="24" customHeight="1" x14ac:dyDescent="0.35">
      <c r="A136" s="130" t="s">
        <v>427</v>
      </c>
      <c r="B136" s="323">
        <v>461</v>
      </c>
      <c r="C136" s="323">
        <v>250</v>
      </c>
      <c r="D136" s="88">
        <f t="shared" si="2"/>
        <v>711</v>
      </c>
      <c r="E136" s="323">
        <v>18191</v>
      </c>
      <c r="F136" s="89">
        <f t="shared" si="3"/>
        <v>39.08526194271893</v>
      </c>
      <c r="G136" s="116" t="s">
        <v>428</v>
      </c>
    </row>
    <row r="137" spans="1:7" ht="24" customHeight="1" x14ac:dyDescent="0.35">
      <c r="A137" s="130" t="s">
        <v>428</v>
      </c>
      <c r="B137" s="323">
        <v>647</v>
      </c>
      <c r="C137" s="323">
        <v>174</v>
      </c>
      <c r="D137" s="88">
        <f t="shared" si="2"/>
        <v>821</v>
      </c>
      <c r="E137" s="323">
        <v>18835</v>
      </c>
      <c r="F137" s="89">
        <f t="shared" si="3"/>
        <v>43.589062914786297</v>
      </c>
      <c r="G137" s="116" t="s">
        <v>429</v>
      </c>
    </row>
    <row r="138" spans="1:7" ht="24" customHeight="1" x14ac:dyDescent="0.35">
      <c r="A138" s="130" t="s">
        <v>429</v>
      </c>
      <c r="B138" s="323">
        <v>285</v>
      </c>
      <c r="C138" s="323">
        <v>155</v>
      </c>
      <c r="D138" s="88">
        <f t="shared" ref="D138:D187" si="4">SUM(B138:C138)</f>
        <v>440</v>
      </c>
      <c r="E138" s="323">
        <v>8463</v>
      </c>
      <c r="F138" s="89">
        <f t="shared" ref="F138:F187" si="5">D138/E138*1000</f>
        <v>51.991019732955216</v>
      </c>
      <c r="G138" s="116" t="s">
        <v>430</v>
      </c>
    </row>
    <row r="139" spans="1:7" ht="24" customHeight="1" x14ac:dyDescent="0.35">
      <c r="A139" s="130" t="s">
        <v>430</v>
      </c>
      <c r="B139" s="323">
        <v>2263</v>
      </c>
      <c r="C139" s="323">
        <v>1095</v>
      </c>
      <c r="D139" s="88">
        <f t="shared" si="4"/>
        <v>3358</v>
      </c>
      <c r="E139" s="323">
        <v>84944</v>
      </c>
      <c r="F139" s="89">
        <f t="shared" si="5"/>
        <v>39.531926916556792</v>
      </c>
      <c r="G139" s="116" t="s">
        <v>431</v>
      </c>
    </row>
    <row r="140" spans="1:7" ht="24" customHeight="1" x14ac:dyDescent="0.35">
      <c r="A140" s="130" t="s">
        <v>431</v>
      </c>
      <c r="B140" s="323">
        <v>29</v>
      </c>
      <c r="C140" s="323">
        <v>11</v>
      </c>
      <c r="D140" s="88">
        <f t="shared" si="4"/>
        <v>40</v>
      </c>
      <c r="E140" s="323">
        <v>1199</v>
      </c>
      <c r="F140" s="89">
        <f t="shared" si="5"/>
        <v>33.361134278565473</v>
      </c>
      <c r="G140" s="116" t="s">
        <v>432</v>
      </c>
    </row>
    <row r="141" spans="1:7" ht="24" customHeight="1" x14ac:dyDescent="0.35">
      <c r="A141" s="130" t="s">
        <v>432</v>
      </c>
      <c r="B141" s="323">
        <v>14</v>
      </c>
      <c r="C141" s="323">
        <v>7</v>
      </c>
      <c r="D141" s="88">
        <f t="shared" si="4"/>
        <v>21</v>
      </c>
      <c r="E141" s="323">
        <v>849</v>
      </c>
      <c r="F141" s="89">
        <f t="shared" si="5"/>
        <v>24.734982332155475</v>
      </c>
      <c r="G141" s="116" t="s">
        <v>433</v>
      </c>
    </row>
    <row r="142" spans="1:7" ht="24" customHeight="1" x14ac:dyDescent="0.35">
      <c r="A142" s="130" t="s">
        <v>433</v>
      </c>
      <c r="B142" s="323">
        <v>59</v>
      </c>
      <c r="C142" s="323">
        <v>15</v>
      </c>
      <c r="D142" s="88">
        <f t="shared" si="4"/>
        <v>74</v>
      </c>
      <c r="E142" s="323">
        <v>2389</v>
      </c>
      <c r="F142" s="89">
        <f t="shared" si="5"/>
        <v>30.975303474257011</v>
      </c>
      <c r="G142" s="116" t="s">
        <v>434</v>
      </c>
    </row>
    <row r="143" spans="1:7" ht="24" customHeight="1" x14ac:dyDescent="0.35">
      <c r="A143" s="130" t="s">
        <v>434</v>
      </c>
      <c r="B143" s="323">
        <v>4</v>
      </c>
      <c r="C143" s="323">
        <v>3</v>
      </c>
      <c r="D143" s="88">
        <f t="shared" si="4"/>
        <v>7</v>
      </c>
      <c r="E143" s="323">
        <v>86</v>
      </c>
      <c r="F143" s="89">
        <f t="shared" si="5"/>
        <v>81.395348837209312</v>
      </c>
      <c r="G143" s="116" t="s">
        <v>435</v>
      </c>
    </row>
    <row r="144" spans="1:7" ht="24" customHeight="1" x14ac:dyDescent="0.35">
      <c r="A144" s="130" t="s">
        <v>435</v>
      </c>
      <c r="B144" s="323">
        <v>85</v>
      </c>
      <c r="C144" s="323">
        <v>38</v>
      </c>
      <c r="D144" s="88">
        <f t="shared" si="4"/>
        <v>123</v>
      </c>
      <c r="E144" s="323">
        <v>3994</v>
      </c>
      <c r="F144" s="89">
        <f t="shared" si="5"/>
        <v>30.796194291437153</v>
      </c>
      <c r="G144" s="116" t="s">
        <v>436</v>
      </c>
    </row>
    <row r="145" spans="1:7" ht="24" customHeight="1" x14ac:dyDescent="0.35">
      <c r="A145" s="130" t="s">
        <v>436</v>
      </c>
      <c r="B145" s="323">
        <v>192</v>
      </c>
      <c r="C145" s="323">
        <v>70</v>
      </c>
      <c r="D145" s="88">
        <f t="shared" si="4"/>
        <v>262</v>
      </c>
      <c r="E145" s="323">
        <v>8902</v>
      </c>
      <c r="F145" s="89">
        <f t="shared" si="5"/>
        <v>29.431588407099529</v>
      </c>
      <c r="G145" s="116" t="s">
        <v>437</v>
      </c>
    </row>
    <row r="146" spans="1:7" ht="24" customHeight="1" x14ac:dyDescent="0.35">
      <c r="A146" s="130" t="s">
        <v>437</v>
      </c>
      <c r="B146" s="323">
        <v>2</v>
      </c>
      <c r="C146" s="323">
        <v>1</v>
      </c>
      <c r="D146" s="88">
        <f t="shared" si="4"/>
        <v>3</v>
      </c>
      <c r="E146" s="323">
        <v>73</v>
      </c>
      <c r="F146" s="89">
        <f t="shared" si="5"/>
        <v>41.095890410958901</v>
      </c>
      <c r="G146" s="116" t="s">
        <v>438</v>
      </c>
    </row>
    <row r="147" spans="1:7" ht="24" customHeight="1" x14ac:dyDescent="0.35">
      <c r="A147" s="130" t="s">
        <v>438</v>
      </c>
      <c r="B147" s="323">
        <v>215</v>
      </c>
      <c r="C147" s="323">
        <v>103</v>
      </c>
      <c r="D147" s="88">
        <f t="shared" si="4"/>
        <v>318</v>
      </c>
      <c r="E147" s="323">
        <v>8456</v>
      </c>
      <c r="F147" s="89">
        <f t="shared" si="5"/>
        <v>37.606433301797537</v>
      </c>
      <c r="G147" s="116" t="s">
        <v>439</v>
      </c>
    </row>
    <row r="148" spans="1:7" ht="24" customHeight="1" x14ac:dyDescent="0.35">
      <c r="A148" s="130" t="s">
        <v>439</v>
      </c>
      <c r="B148" s="323">
        <v>93</v>
      </c>
      <c r="C148" s="323">
        <v>38</v>
      </c>
      <c r="D148" s="88">
        <f t="shared" si="4"/>
        <v>131</v>
      </c>
      <c r="E148" s="323">
        <v>3371</v>
      </c>
      <c r="F148" s="89">
        <f t="shared" si="5"/>
        <v>38.860872144764166</v>
      </c>
      <c r="G148" s="116" t="s">
        <v>440</v>
      </c>
    </row>
    <row r="149" spans="1:7" ht="24" customHeight="1" x14ac:dyDescent="0.35">
      <c r="A149" s="130" t="s">
        <v>440</v>
      </c>
      <c r="B149" s="323">
        <v>91</v>
      </c>
      <c r="C149" s="323">
        <v>35</v>
      </c>
      <c r="D149" s="88">
        <f t="shared" si="4"/>
        <v>126</v>
      </c>
      <c r="E149" s="323">
        <v>2585</v>
      </c>
      <c r="F149" s="89">
        <f t="shared" si="5"/>
        <v>48.742746615087043</v>
      </c>
      <c r="G149" s="116" t="s">
        <v>441</v>
      </c>
    </row>
    <row r="150" spans="1:7" ht="24" customHeight="1" x14ac:dyDescent="0.35">
      <c r="A150" s="130" t="s">
        <v>441</v>
      </c>
      <c r="B150" s="323">
        <v>32</v>
      </c>
      <c r="C150" s="323">
        <v>19</v>
      </c>
      <c r="D150" s="88">
        <f t="shared" si="4"/>
        <v>51</v>
      </c>
      <c r="E150" s="323">
        <v>1234</v>
      </c>
      <c r="F150" s="89">
        <f t="shared" si="5"/>
        <v>41.329011345218802</v>
      </c>
      <c r="G150" s="116" t="s">
        <v>442</v>
      </c>
    </row>
    <row r="151" spans="1:7" ht="24" customHeight="1" x14ac:dyDescent="0.35">
      <c r="A151" s="130" t="s">
        <v>442</v>
      </c>
      <c r="B151" s="323">
        <v>3678</v>
      </c>
      <c r="C151" s="323">
        <v>1640</v>
      </c>
      <c r="D151" s="88">
        <f t="shared" si="4"/>
        <v>5318</v>
      </c>
      <c r="E151" s="323">
        <v>126934</v>
      </c>
      <c r="F151" s="89">
        <f t="shared" si="5"/>
        <v>41.895788362456081</v>
      </c>
      <c r="G151" s="116" t="s">
        <v>443</v>
      </c>
    </row>
    <row r="152" spans="1:7" ht="24" customHeight="1" x14ac:dyDescent="0.35">
      <c r="A152" s="130" t="s">
        <v>443</v>
      </c>
      <c r="B152" s="323">
        <v>203</v>
      </c>
      <c r="C152" s="323">
        <v>90</v>
      </c>
      <c r="D152" s="88">
        <f t="shared" si="4"/>
        <v>293</v>
      </c>
      <c r="E152" s="323">
        <v>7901</v>
      </c>
      <c r="F152" s="89">
        <f t="shared" si="5"/>
        <v>37.083913428679914</v>
      </c>
      <c r="G152" s="116" t="s">
        <v>444</v>
      </c>
    </row>
    <row r="153" spans="1:7" ht="24" customHeight="1" x14ac:dyDescent="0.35">
      <c r="A153" s="130" t="s">
        <v>444</v>
      </c>
      <c r="B153" s="323">
        <v>108</v>
      </c>
      <c r="C153" s="323">
        <v>40</v>
      </c>
      <c r="D153" s="88">
        <f t="shared" si="4"/>
        <v>148</v>
      </c>
      <c r="E153" s="323">
        <v>4224</v>
      </c>
      <c r="F153" s="89">
        <f t="shared" si="5"/>
        <v>35.037878787878782</v>
      </c>
      <c r="G153" s="116" t="s">
        <v>445</v>
      </c>
    </row>
    <row r="154" spans="1:7" ht="24" customHeight="1" x14ac:dyDescent="0.35">
      <c r="A154" s="130" t="s">
        <v>445</v>
      </c>
      <c r="B154" s="323">
        <v>109</v>
      </c>
      <c r="C154" s="323">
        <v>62</v>
      </c>
      <c r="D154" s="88">
        <f t="shared" si="4"/>
        <v>171</v>
      </c>
      <c r="E154" s="323">
        <v>4788</v>
      </c>
      <c r="F154" s="89">
        <f t="shared" si="5"/>
        <v>35.714285714285715</v>
      </c>
      <c r="G154" s="116" t="s">
        <v>446</v>
      </c>
    </row>
    <row r="155" spans="1:7" ht="24" customHeight="1" x14ac:dyDescent="0.35">
      <c r="A155" s="130" t="s">
        <v>446</v>
      </c>
      <c r="B155" s="323">
        <v>425</v>
      </c>
      <c r="C155" s="323">
        <v>230</v>
      </c>
      <c r="D155" s="88">
        <f t="shared" si="4"/>
        <v>655</v>
      </c>
      <c r="E155" s="323">
        <v>23117</v>
      </c>
      <c r="F155" s="89">
        <f t="shared" si="5"/>
        <v>28.334126400484489</v>
      </c>
      <c r="G155" s="116" t="s">
        <v>447</v>
      </c>
    </row>
    <row r="156" spans="1:7" ht="24" customHeight="1" x14ac:dyDescent="0.35">
      <c r="A156" s="130" t="s">
        <v>447</v>
      </c>
      <c r="B156" s="323">
        <v>23</v>
      </c>
      <c r="C156" s="323">
        <v>11</v>
      </c>
      <c r="D156" s="88">
        <f t="shared" si="4"/>
        <v>34</v>
      </c>
      <c r="E156" s="323">
        <v>948</v>
      </c>
      <c r="F156" s="89">
        <f t="shared" si="5"/>
        <v>35.864978902953588</v>
      </c>
      <c r="G156" s="116" t="s">
        <v>448</v>
      </c>
    </row>
    <row r="157" spans="1:7" ht="24" customHeight="1" x14ac:dyDescent="0.35">
      <c r="A157" s="130" t="s">
        <v>448</v>
      </c>
      <c r="B157" s="323">
        <v>218</v>
      </c>
      <c r="C157" s="323">
        <v>69</v>
      </c>
      <c r="D157" s="88">
        <f t="shared" si="4"/>
        <v>287</v>
      </c>
      <c r="E157" s="323">
        <v>7877</v>
      </c>
      <c r="F157" s="89">
        <f t="shared" si="5"/>
        <v>36.435191062587279</v>
      </c>
      <c r="G157" s="116" t="s">
        <v>449</v>
      </c>
    </row>
    <row r="158" spans="1:7" ht="24" customHeight="1" x14ac:dyDescent="0.35">
      <c r="A158" s="130" t="s">
        <v>449</v>
      </c>
      <c r="B158" s="323">
        <v>940</v>
      </c>
      <c r="C158" s="323">
        <v>564</v>
      </c>
      <c r="D158" s="88">
        <f t="shared" si="4"/>
        <v>1504</v>
      </c>
      <c r="E158" s="323">
        <v>43309</v>
      </c>
      <c r="F158" s="89">
        <f t="shared" si="5"/>
        <v>34.727192962201848</v>
      </c>
      <c r="G158" s="116" t="s">
        <v>450</v>
      </c>
    </row>
    <row r="159" spans="1:7" ht="24" customHeight="1" x14ac:dyDescent="0.35">
      <c r="A159" s="130" t="s">
        <v>450</v>
      </c>
      <c r="B159" s="323">
        <v>62</v>
      </c>
      <c r="C159" s="323">
        <v>32</v>
      </c>
      <c r="D159" s="88">
        <f t="shared" si="4"/>
        <v>94</v>
      </c>
      <c r="E159" s="323">
        <v>639</v>
      </c>
      <c r="F159" s="89">
        <f t="shared" si="5"/>
        <v>147.10485133020345</v>
      </c>
      <c r="G159" s="116" t="s">
        <v>451</v>
      </c>
    </row>
    <row r="160" spans="1:7" ht="24" customHeight="1" x14ac:dyDescent="0.35">
      <c r="A160" s="130" t="s">
        <v>451</v>
      </c>
      <c r="B160" s="323">
        <v>37</v>
      </c>
      <c r="C160" s="323">
        <v>13</v>
      </c>
      <c r="D160" s="88">
        <f t="shared" si="4"/>
        <v>50</v>
      </c>
      <c r="E160" s="323">
        <v>1451</v>
      </c>
      <c r="F160" s="89">
        <f t="shared" si="5"/>
        <v>34.458993797381119</v>
      </c>
      <c r="G160" s="116" t="s">
        <v>452</v>
      </c>
    </row>
    <row r="161" spans="1:7" ht="24" customHeight="1" x14ac:dyDescent="0.35">
      <c r="A161" s="130" t="s">
        <v>452</v>
      </c>
      <c r="B161" s="323">
        <v>24</v>
      </c>
      <c r="C161" s="323">
        <v>18</v>
      </c>
      <c r="D161" s="88">
        <f t="shared" si="4"/>
        <v>42</v>
      </c>
      <c r="E161" s="323">
        <v>837</v>
      </c>
      <c r="F161" s="89">
        <f t="shared" si="5"/>
        <v>50.179211469534053</v>
      </c>
      <c r="G161" s="116" t="s">
        <v>453</v>
      </c>
    </row>
    <row r="162" spans="1:7" ht="24" customHeight="1" x14ac:dyDescent="0.35">
      <c r="A162" s="130" t="s">
        <v>453</v>
      </c>
      <c r="B162" s="323">
        <v>22</v>
      </c>
      <c r="C162" s="323">
        <v>14</v>
      </c>
      <c r="D162" s="88">
        <f t="shared" si="4"/>
        <v>36</v>
      </c>
      <c r="E162" s="323">
        <v>922</v>
      </c>
      <c r="F162" s="89">
        <f t="shared" si="5"/>
        <v>39.045553145336228</v>
      </c>
      <c r="G162" s="116" t="s">
        <v>454</v>
      </c>
    </row>
    <row r="163" spans="1:7" ht="24" customHeight="1" x14ac:dyDescent="0.35">
      <c r="A163" s="130" t="s">
        <v>454</v>
      </c>
      <c r="B163" s="323">
        <v>27</v>
      </c>
      <c r="C163" s="323">
        <v>13</v>
      </c>
      <c r="D163" s="88">
        <f t="shared" si="4"/>
        <v>40</v>
      </c>
      <c r="E163" s="323">
        <v>786</v>
      </c>
      <c r="F163" s="89">
        <f t="shared" si="5"/>
        <v>50.890585241730278</v>
      </c>
      <c r="G163" s="116" t="s">
        <v>455</v>
      </c>
    </row>
    <row r="164" spans="1:7" ht="24" customHeight="1" x14ac:dyDescent="0.35">
      <c r="A164" s="130" t="s">
        <v>455</v>
      </c>
      <c r="B164" s="323">
        <v>284</v>
      </c>
      <c r="C164" s="323">
        <v>140</v>
      </c>
      <c r="D164" s="88">
        <f t="shared" si="4"/>
        <v>424</v>
      </c>
      <c r="E164" s="323">
        <v>12173</v>
      </c>
      <c r="F164" s="89">
        <f t="shared" si="5"/>
        <v>34.831183767353984</v>
      </c>
      <c r="G164" s="116" t="s">
        <v>456</v>
      </c>
    </row>
    <row r="165" spans="1:7" ht="24" customHeight="1" x14ac:dyDescent="0.35">
      <c r="A165" s="130" t="s">
        <v>456</v>
      </c>
      <c r="B165" s="323">
        <v>1896</v>
      </c>
      <c r="C165" s="323">
        <v>596</v>
      </c>
      <c r="D165" s="88">
        <f t="shared" si="4"/>
        <v>2492</v>
      </c>
      <c r="E165" s="323">
        <v>72854</v>
      </c>
      <c r="F165" s="89">
        <f t="shared" si="5"/>
        <v>34.20539709556099</v>
      </c>
      <c r="G165" s="116" t="s">
        <v>457</v>
      </c>
    </row>
    <row r="166" spans="1:7" ht="24" customHeight="1" x14ac:dyDescent="0.35">
      <c r="A166" s="130" t="s">
        <v>457</v>
      </c>
      <c r="B166" s="323">
        <v>74</v>
      </c>
      <c r="C166" s="323">
        <v>34</v>
      </c>
      <c r="D166" s="88">
        <f t="shared" si="4"/>
        <v>108</v>
      </c>
      <c r="E166" s="323">
        <v>3785</v>
      </c>
      <c r="F166" s="89">
        <f t="shared" si="5"/>
        <v>28.533685601056806</v>
      </c>
      <c r="G166" s="116" t="s">
        <v>458</v>
      </c>
    </row>
    <row r="167" spans="1:7" ht="24" customHeight="1" x14ac:dyDescent="0.35">
      <c r="A167" s="130" t="s">
        <v>458</v>
      </c>
      <c r="B167" s="323">
        <v>11</v>
      </c>
      <c r="C167" s="323">
        <v>8</v>
      </c>
      <c r="D167" s="88">
        <f t="shared" si="4"/>
        <v>19</v>
      </c>
      <c r="E167" s="323">
        <v>566</v>
      </c>
      <c r="F167" s="89">
        <f t="shared" si="5"/>
        <v>33.56890459363958</v>
      </c>
      <c r="G167" s="116" t="s">
        <v>459</v>
      </c>
    </row>
    <row r="168" spans="1:7" ht="24" customHeight="1" x14ac:dyDescent="0.35">
      <c r="A168" s="130" t="s">
        <v>459</v>
      </c>
      <c r="B168" s="323">
        <v>109</v>
      </c>
      <c r="C168" s="323">
        <v>54</v>
      </c>
      <c r="D168" s="88">
        <f t="shared" si="4"/>
        <v>163</v>
      </c>
      <c r="E168" s="323">
        <v>4234</v>
      </c>
      <c r="F168" s="89">
        <f t="shared" si="5"/>
        <v>38.497874350495991</v>
      </c>
      <c r="G168" s="116" t="s">
        <v>460</v>
      </c>
    </row>
    <row r="169" spans="1:7" ht="24" customHeight="1" x14ac:dyDescent="0.35">
      <c r="A169" s="130" t="s">
        <v>460</v>
      </c>
      <c r="B169" s="323">
        <v>71</v>
      </c>
      <c r="C169" s="323">
        <v>27</v>
      </c>
      <c r="D169" s="88">
        <f t="shared" si="4"/>
        <v>98</v>
      </c>
      <c r="E169" s="323">
        <v>2838</v>
      </c>
      <c r="F169" s="89">
        <f t="shared" si="5"/>
        <v>34.531360112755465</v>
      </c>
      <c r="G169" s="116" t="s">
        <v>461</v>
      </c>
    </row>
    <row r="170" spans="1:7" ht="24" customHeight="1" x14ac:dyDescent="0.35">
      <c r="A170" s="130" t="s">
        <v>461</v>
      </c>
      <c r="B170" s="323">
        <v>14</v>
      </c>
      <c r="C170" s="323">
        <v>4</v>
      </c>
      <c r="D170" s="88">
        <f t="shared" si="4"/>
        <v>18</v>
      </c>
      <c r="E170" s="323">
        <v>441</v>
      </c>
      <c r="F170" s="89">
        <f t="shared" si="5"/>
        <v>40.816326530612244</v>
      </c>
      <c r="G170" s="116" t="s">
        <v>462</v>
      </c>
    </row>
    <row r="171" spans="1:7" ht="24" customHeight="1" x14ac:dyDescent="0.35">
      <c r="A171" s="130" t="s">
        <v>462</v>
      </c>
      <c r="B171" s="323">
        <v>292</v>
      </c>
      <c r="C171" s="323">
        <v>80</v>
      </c>
      <c r="D171" s="88">
        <f t="shared" si="4"/>
        <v>372</v>
      </c>
      <c r="E171" s="323">
        <v>12382</v>
      </c>
      <c r="F171" s="89">
        <f t="shared" si="5"/>
        <v>30.043611694395093</v>
      </c>
      <c r="G171" s="116" t="s">
        <v>463</v>
      </c>
    </row>
    <row r="172" spans="1:7" ht="24" customHeight="1" x14ac:dyDescent="0.35">
      <c r="A172" s="130" t="s">
        <v>463</v>
      </c>
      <c r="B172" s="323">
        <v>30</v>
      </c>
      <c r="C172" s="323">
        <v>15</v>
      </c>
      <c r="D172" s="88">
        <f t="shared" si="4"/>
        <v>45</v>
      </c>
      <c r="E172" s="323">
        <v>1803</v>
      </c>
      <c r="F172" s="89">
        <f t="shared" si="5"/>
        <v>24.958402662229616</v>
      </c>
      <c r="G172" s="116" t="s">
        <v>464</v>
      </c>
    </row>
    <row r="173" spans="1:7" ht="24" customHeight="1" x14ac:dyDescent="0.35">
      <c r="A173" s="130" t="s">
        <v>464</v>
      </c>
      <c r="B173" s="323">
        <v>24</v>
      </c>
      <c r="C173" s="323">
        <v>18</v>
      </c>
      <c r="D173" s="88">
        <f t="shared" si="4"/>
        <v>42</v>
      </c>
      <c r="E173" s="323">
        <v>1991</v>
      </c>
      <c r="F173" s="89">
        <f t="shared" si="5"/>
        <v>21.094927172275238</v>
      </c>
      <c r="G173" s="116" t="s">
        <v>465</v>
      </c>
    </row>
    <row r="174" spans="1:7" ht="24" customHeight="1" x14ac:dyDescent="0.35">
      <c r="A174" s="130" t="s">
        <v>465</v>
      </c>
      <c r="B174" s="323">
        <v>233</v>
      </c>
      <c r="C174" s="323">
        <v>80</v>
      </c>
      <c r="D174" s="88">
        <f t="shared" si="4"/>
        <v>313</v>
      </c>
      <c r="E174" s="323">
        <v>6414</v>
      </c>
      <c r="F174" s="89">
        <f t="shared" si="5"/>
        <v>48.799501091362643</v>
      </c>
      <c r="G174" s="116" t="s">
        <v>466</v>
      </c>
    </row>
    <row r="175" spans="1:7" ht="24" customHeight="1" x14ac:dyDescent="0.35">
      <c r="A175" s="130" t="s">
        <v>466</v>
      </c>
      <c r="B175" s="323">
        <v>110</v>
      </c>
      <c r="C175" s="323">
        <v>54</v>
      </c>
      <c r="D175" s="88">
        <f t="shared" si="4"/>
        <v>164</v>
      </c>
      <c r="E175" s="323">
        <v>3405</v>
      </c>
      <c r="F175" s="89">
        <f t="shared" si="5"/>
        <v>48.164464023494865</v>
      </c>
      <c r="G175" s="116" t="s">
        <v>467</v>
      </c>
    </row>
    <row r="176" spans="1:7" ht="24" customHeight="1" x14ac:dyDescent="0.35">
      <c r="A176" s="130" t="s">
        <v>467</v>
      </c>
      <c r="B176" s="323">
        <v>210</v>
      </c>
      <c r="C176" s="323">
        <v>77</v>
      </c>
      <c r="D176" s="88">
        <f t="shared" si="4"/>
        <v>287</v>
      </c>
      <c r="E176" s="323">
        <v>12351</v>
      </c>
      <c r="F176" s="89">
        <f t="shared" si="5"/>
        <v>23.236984859525542</v>
      </c>
      <c r="G176" s="116" t="s">
        <v>468</v>
      </c>
    </row>
    <row r="177" spans="1:7" ht="24" customHeight="1" x14ac:dyDescent="0.35">
      <c r="A177" s="130" t="s">
        <v>468</v>
      </c>
      <c r="B177" s="323">
        <v>20</v>
      </c>
      <c r="C177" s="323">
        <v>15</v>
      </c>
      <c r="D177" s="88">
        <f t="shared" si="4"/>
        <v>35</v>
      </c>
      <c r="E177" s="323">
        <v>720</v>
      </c>
      <c r="F177" s="89">
        <f t="shared" si="5"/>
        <v>48.611111111111114</v>
      </c>
      <c r="G177" s="116" t="s">
        <v>469</v>
      </c>
    </row>
    <row r="178" spans="1:7" ht="24" customHeight="1" x14ac:dyDescent="0.35">
      <c r="A178" s="130" t="s">
        <v>469</v>
      </c>
      <c r="B178" s="323">
        <v>67</v>
      </c>
      <c r="C178" s="323">
        <v>31</v>
      </c>
      <c r="D178" s="88">
        <f t="shared" si="4"/>
        <v>98</v>
      </c>
      <c r="E178" s="323">
        <v>2525</v>
      </c>
      <c r="F178" s="89">
        <f t="shared" si="5"/>
        <v>38.811881188118811</v>
      </c>
      <c r="G178" s="116" t="s">
        <v>470</v>
      </c>
    </row>
    <row r="179" spans="1:7" ht="24" customHeight="1" x14ac:dyDescent="0.35">
      <c r="A179" s="130" t="s">
        <v>470</v>
      </c>
      <c r="B179" s="323">
        <v>34</v>
      </c>
      <c r="C179" s="323">
        <v>18</v>
      </c>
      <c r="D179" s="88">
        <f t="shared" si="4"/>
        <v>52</v>
      </c>
      <c r="E179" s="323">
        <v>1292</v>
      </c>
      <c r="F179" s="89">
        <f t="shared" si="5"/>
        <v>40.247678018575854</v>
      </c>
      <c r="G179" s="116" t="s">
        <v>471</v>
      </c>
    </row>
    <row r="180" spans="1:7" ht="24" customHeight="1" x14ac:dyDescent="0.35">
      <c r="A180" s="130" t="s">
        <v>471</v>
      </c>
      <c r="B180" s="323">
        <v>346</v>
      </c>
      <c r="C180" s="323">
        <v>169</v>
      </c>
      <c r="D180" s="88">
        <f t="shared" si="4"/>
        <v>515</v>
      </c>
      <c r="E180" s="323">
        <v>19250</v>
      </c>
      <c r="F180" s="89">
        <f t="shared" si="5"/>
        <v>26.753246753246753</v>
      </c>
      <c r="G180" s="116" t="s">
        <v>472</v>
      </c>
    </row>
    <row r="181" spans="1:7" ht="24" customHeight="1" x14ac:dyDescent="0.35">
      <c r="A181" s="130" t="s">
        <v>472</v>
      </c>
      <c r="B181" s="323">
        <v>52</v>
      </c>
      <c r="C181" s="323">
        <v>19</v>
      </c>
      <c r="D181" s="88">
        <f t="shared" si="4"/>
        <v>71</v>
      </c>
      <c r="E181" s="323">
        <v>1441</v>
      </c>
      <c r="F181" s="89">
        <f t="shared" si="5"/>
        <v>49.271339347675223</v>
      </c>
      <c r="G181" s="116" t="s">
        <v>473</v>
      </c>
    </row>
    <row r="182" spans="1:7" ht="24" customHeight="1" x14ac:dyDescent="0.35">
      <c r="A182" s="130" t="s">
        <v>473</v>
      </c>
      <c r="B182" s="323">
        <v>299</v>
      </c>
      <c r="C182" s="323">
        <v>93</v>
      </c>
      <c r="D182" s="88">
        <f t="shared" si="4"/>
        <v>392</v>
      </c>
      <c r="E182" s="323">
        <v>16797</v>
      </c>
      <c r="F182" s="89">
        <f t="shared" si="5"/>
        <v>23.33750074418051</v>
      </c>
      <c r="G182" s="116" t="s">
        <v>474</v>
      </c>
    </row>
    <row r="183" spans="1:7" ht="24" customHeight="1" x14ac:dyDescent="0.35">
      <c r="A183" s="130" t="s">
        <v>474</v>
      </c>
      <c r="B183" s="323">
        <v>45</v>
      </c>
      <c r="C183" s="323">
        <v>20</v>
      </c>
      <c r="D183" s="88">
        <f t="shared" si="4"/>
        <v>65</v>
      </c>
      <c r="E183" s="323">
        <v>2058</v>
      </c>
      <c r="F183" s="89">
        <f t="shared" si="5"/>
        <v>31.584062196307091</v>
      </c>
      <c r="G183" s="116" t="s">
        <v>475</v>
      </c>
    </row>
    <row r="184" spans="1:7" ht="24" customHeight="1" x14ac:dyDescent="0.35">
      <c r="A184" s="130" t="s">
        <v>475</v>
      </c>
      <c r="B184" s="323">
        <v>256</v>
      </c>
      <c r="C184" s="323">
        <v>103</v>
      </c>
      <c r="D184" s="88">
        <f t="shared" si="4"/>
        <v>359</v>
      </c>
      <c r="E184" s="323">
        <v>7288</v>
      </c>
      <c r="F184" s="89">
        <f t="shared" si="5"/>
        <v>49.259055982436884</v>
      </c>
      <c r="G184" s="116" t="s">
        <v>476</v>
      </c>
    </row>
    <row r="185" spans="1:7" ht="24" customHeight="1" x14ac:dyDescent="0.35">
      <c r="A185" s="130" t="s">
        <v>476</v>
      </c>
      <c r="B185" s="323">
        <v>626</v>
      </c>
      <c r="C185" s="323">
        <v>473</v>
      </c>
      <c r="D185" s="88">
        <f t="shared" si="4"/>
        <v>1099</v>
      </c>
      <c r="E185" s="323">
        <v>27075</v>
      </c>
      <c r="F185" s="89">
        <f t="shared" si="5"/>
        <v>40.590951061865184</v>
      </c>
      <c r="G185" s="116" t="s">
        <v>477</v>
      </c>
    </row>
    <row r="186" spans="1:7" ht="24" customHeight="1" x14ac:dyDescent="0.35">
      <c r="A186" s="130" t="s">
        <v>477</v>
      </c>
      <c r="B186" s="323">
        <v>8</v>
      </c>
      <c r="C186" s="323">
        <v>3</v>
      </c>
      <c r="D186" s="88">
        <f t="shared" si="4"/>
        <v>11</v>
      </c>
      <c r="E186" s="323">
        <v>280</v>
      </c>
      <c r="F186" s="89">
        <f t="shared" si="5"/>
        <v>39.285714285714285</v>
      </c>
      <c r="G186" s="116" t="s">
        <v>478</v>
      </c>
    </row>
    <row r="187" spans="1:7" ht="24" customHeight="1" x14ac:dyDescent="0.35">
      <c r="A187" s="130" t="s">
        <v>478</v>
      </c>
      <c r="B187" s="323">
        <v>62</v>
      </c>
      <c r="C187" s="323">
        <v>23</v>
      </c>
      <c r="D187" s="88">
        <f t="shared" si="4"/>
        <v>85</v>
      </c>
      <c r="E187" s="323">
        <v>1546</v>
      </c>
      <c r="F187" s="89">
        <f t="shared" si="5"/>
        <v>54.980595084087966</v>
      </c>
    </row>
    <row r="188" spans="1:7" ht="24" customHeight="1" thickBot="1" x14ac:dyDescent="0.4">
      <c r="A188" s="209" t="s">
        <v>15</v>
      </c>
      <c r="B188" s="210">
        <f>SUM(B9:B187)</f>
        <v>194535</v>
      </c>
      <c r="C188" s="210">
        <f>SUM(C9:C187)</f>
        <v>127792</v>
      </c>
      <c r="D188" s="210">
        <f>SUM(D9:D187)</f>
        <v>322327</v>
      </c>
      <c r="E188" s="210">
        <f>SUM(E9:E187)</f>
        <v>6436996</v>
      </c>
      <c r="F188" s="329">
        <f>D188/E188*1000</f>
        <v>50.074133959381051</v>
      </c>
    </row>
    <row r="189" spans="1:7" ht="15" thickTop="1" x14ac:dyDescent="0.2">
      <c r="A189" s="56"/>
      <c r="B189" s="56"/>
      <c r="C189" s="56"/>
      <c r="D189" s="56"/>
      <c r="F189" s="62"/>
    </row>
    <row r="190" spans="1:7" x14ac:dyDescent="0.2">
      <c r="A190" s="466" t="s">
        <v>483</v>
      </c>
      <c r="B190" s="466"/>
      <c r="C190" s="466"/>
      <c r="D190" s="466"/>
      <c r="E190" s="466"/>
      <c r="F190" s="466"/>
    </row>
    <row r="191" spans="1:7" x14ac:dyDescent="0.2">
      <c r="A191" s="466"/>
      <c r="B191" s="466"/>
      <c r="C191" s="466"/>
      <c r="D191" s="466"/>
      <c r="E191" s="466"/>
      <c r="F191" s="466"/>
    </row>
    <row r="192" spans="1:7" ht="37.5" customHeight="1" x14ac:dyDescent="0.2">
      <c r="A192" s="466" t="s">
        <v>481</v>
      </c>
      <c r="B192" s="466"/>
      <c r="C192" s="466"/>
      <c r="D192" s="466"/>
      <c r="E192" s="466"/>
      <c r="F192" s="466"/>
    </row>
    <row r="193" spans="1:12" s="43" customFormat="1" x14ac:dyDescent="0.2">
      <c r="A193" s="46"/>
      <c r="B193" s="47"/>
      <c r="C193" s="47"/>
      <c r="D193" s="47"/>
      <c r="E193" s="47"/>
      <c r="H193" s="54"/>
      <c r="I193" s="54"/>
      <c r="J193" s="54"/>
      <c r="K193" s="54"/>
      <c r="L193" s="54"/>
    </row>
    <row r="194" spans="1:12" x14ac:dyDescent="0.2">
      <c r="F194" s="66"/>
    </row>
  </sheetData>
  <mergeCells count="5">
    <mergeCell ref="A192:F192"/>
    <mergeCell ref="B2:D2"/>
    <mergeCell ref="A4:F4"/>
    <mergeCell ref="A5:F5"/>
    <mergeCell ref="A190:F191"/>
  </mergeCells>
  <phoneticPr fontId="9" type="noConversion"/>
  <hyperlinks>
    <hyperlink ref="F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ignoredErrors>
    <ignoredError sqref="E188" formulaRange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FF00"/>
  </sheetPr>
  <dimension ref="A1:AJ399"/>
  <sheetViews>
    <sheetView zoomScaleNormal="100" workbookViewId="0">
      <selection sqref="A1:I1"/>
    </sheetView>
  </sheetViews>
  <sheetFormatPr baseColWidth="10" defaultRowHeight="16.5" x14ac:dyDescent="0.2"/>
  <cols>
    <col min="1" max="1" width="24.85546875" style="57" customWidth="1"/>
    <col min="2" max="2" width="13.5703125" style="44" customWidth="1"/>
    <col min="3" max="3" width="10.85546875" style="58" customWidth="1"/>
    <col min="4" max="4" width="10.85546875" style="45" customWidth="1"/>
    <col min="5" max="5" width="9.42578125" style="59" customWidth="1"/>
    <col min="6" max="6" width="9.42578125" style="44" customWidth="1"/>
    <col min="7" max="7" width="9.7109375" style="59" customWidth="1"/>
    <col min="8" max="8" width="6.85546875" style="45" customWidth="1"/>
    <col min="9" max="9" width="8.85546875" style="44" customWidth="1"/>
    <col min="10" max="10" width="11.42578125" style="45"/>
    <col min="11" max="12" width="0" style="45" hidden="1" customWidth="1"/>
    <col min="13" max="13" width="20.85546875" style="45" hidden="1" customWidth="1"/>
    <col min="14" max="14" width="7.85546875" style="45" hidden="1" customWidth="1"/>
    <col min="15" max="15" width="10" style="45" hidden="1" customWidth="1"/>
    <col min="16" max="16" width="7.42578125" style="45" hidden="1" customWidth="1"/>
    <col min="17" max="17" width="21" style="45" hidden="1" customWidth="1"/>
    <col min="18" max="18" width="6" style="45" hidden="1" customWidth="1"/>
    <col min="19" max="19" width="22.28515625" style="45" customWidth="1"/>
    <col min="20" max="20" width="10.7109375" style="45" customWidth="1"/>
    <col min="21" max="21" width="46.5703125" style="45" customWidth="1"/>
    <col min="22" max="22" width="9.140625" style="45" customWidth="1"/>
    <col min="23" max="23" width="7.7109375" style="45" customWidth="1"/>
    <col min="24" max="24" width="11.42578125" style="45"/>
    <col min="25" max="25" width="7" style="45" customWidth="1"/>
    <col min="26" max="26" width="6.42578125" style="45" customWidth="1"/>
    <col min="27" max="27" width="7.85546875" style="45" customWidth="1"/>
    <col min="28" max="32" width="11.42578125" style="45"/>
    <col min="33" max="33" width="9.42578125" style="45" customWidth="1"/>
    <col min="34" max="34" width="13.85546875" style="45" customWidth="1"/>
    <col min="35" max="16384" width="11.42578125" style="45"/>
  </cols>
  <sheetData>
    <row r="1" spans="1:22" ht="22.5" customHeight="1" x14ac:dyDescent="0.2">
      <c r="A1" s="467" t="s">
        <v>239</v>
      </c>
      <c r="B1" s="435"/>
      <c r="C1" s="435"/>
      <c r="D1" s="435"/>
      <c r="E1" s="435"/>
      <c r="F1" s="435"/>
      <c r="G1" s="435"/>
      <c r="H1" s="435"/>
      <c r="I1" s="435"/>
    </row>
    <row r="2" spans="1:22" ht="12" customHeight="1" x14ac:dyDescent="0.2"/>
    <row r="3" spans="1:22" ht="12.75" customHeight="1" x14ac:dyDescent="0.25">
      <c r="A3" s="467" t="s">
        <v>487</v>
      </c>
      <c r="B3" s="467"/>
      <c r="C3" s="467"/>
      <c r="D3" s="467"/>
      <c r="E3" s="467"/>
      <c r="F3" s="467"/>
      <c r="G3" s="467"/>
      <c r="H3" s="467"/>
      <c r="I3" s="467"/>
      <c r="K3" s="92" t="s">
        <v>272</v>
      </c>
      <c r="L3" s="92" t="s">
        <v>273</v>
      </c>
      <c r="M3" s="92" t="s">
        <v>254</v>
      </c>
      <c r="N3" s="96"/>
    </row>
    <row r="4" spans="1:22" ht="17.25" customHeight="1" thickBot="1" x14ac:dyDescent="0.3">
      <c r="A4" s="392" t="s">
        <v>510</v>
      </c>
      <c r="C4" s="44"/>
      <c r="K4" s="92" t="s">
        <v>272</v>
      </c>
      <c r="L4" s="92" t="s">
        <v>273</v>
      </c>
      <c r="M4" s="92" t="s">
        <v>254</v>
      </c>
      <c r="N4" s="96"/>
      <c r="O4" s="93" t="s">
        <v>13</v>
      </c>
      <c r="P4" s="94">
        <v>6</v>
      </c>
      <c r="Q4" s="93" t="s">
        <v>52</v>
      </c>
    </row>
    <row r="5" spans="1:22" ht="18.75" customHeight="1" thickBot="1" x14ac:dyDescent="0.3">
      <c r="B5" s="131" t="s">
        <v>37</v>
      </c>
      <c r="C5" s="131" t="s">
        <v>50</v>
      </c>
      <c r="D5" s="132" t="s">
        <v>229</v>
      </c>
      <c r="E5" s="133" t="s">
        <v>228</v>
      </c>
      <c r="F5" s="131" t="s">
        <v>230</v>
      </c>
      <c r="G5" s="133" t="s">
        <v>13</v>
      </c>
      <c r="H5" s="133" t="s">
        <v>14</v>
      </c>
      <c r="I5" s="134" t="s">
        <v>15</v>
      </c>
      <c r="K5" s="93" t="s">
        <v>10</v>
      </c>
      <c r="L5" s="95">
        <v>1</v>
      </c>
      <c r="M5" s="93" t="s">
        <v>186</v>
      </c>
      <c r="N5" s="93"/>
      <c r="O5" s="93" t="s">
        <v>13</v>
      </c>
      <c r="P5" s="94">
        <v>20</v>
      </c>
      <c r="Q5" s="93" t="s">
        <v>54</v>
      </c>
    </row>
    <row r="6" spans="1:22" ht="21" customHeight="1" x14ac:dyDescent="0.3">
      <c r="A6" s="130" t="s">
        <v>300</v>
      </c>
      <c r="B6" s="356">
        <v>1</v>
      </c>
      <c r="C6" s="357">
        <f>D6+E6</f>
        <v>1</v>
      </c>
      <c r="D6" s="336">
        <v>1</v>
      </c>
      <c r="E6" s="337"/>
      <c r="F6" s="357">
        <f>G6+H6</f>
        <v>0</v>
      </c>
      <c r="G6" s="352"/>
      <c r="H6" s="353"/>
      <c r="I6" s="333">
        <f>B6+C6+F6</f>
        <v>2</v>
      </c>
      <c r="K6" s="93" t="s">
        <v>10</v>
      </c>
      <c r="L6" s="95">
        <v>17</v>
      </c>
      <c r="M6" s="93" t="s">
        <v>52</v>
      </c>
      <c r="N6" s="93"/>
      <c r="O6" s="93" t="s">
        <v>13</v>
      </c>
      <c r="P6" s="94">
        <v>638</v>
      </c>
      <c r="Q6" s="93" t="s">
        <v>55</v>
      </c>
    </row>
    <row r="7" spans="1:22" ht="21" customHeight="1" x14ac:dyDescent="0.3">
      <c r="A7" s="130" t="s">
        <v>301</v>
      </c>
      <c r="B7" s="358">
        <v>81</v>
      </c>
      <c r="C7" s="359">
        <f t="shared" ref="C7:C70" si="0">D7+E7</f>
        <v>29</v>
      </c>
      <c r="D7" s="338">
        <v>22</v>
      </c>
      <c r="E7" s="339">
        <v>7</v>
      </c>
      <c r="F7" s="359">
        <f t="shared" ref="F7:F70" si="1">G7+H7</f>
        <v>9</v>
      </c>
      <c r="G7" s="340">
        <v>4</v>
      </c>
      <c r="H7" s="339">
        <v>5</v>
      </c>
      <c r="I7" s="334">
        <f t="shared" ref="I7:I70" si="2">B7+C7+F7</f>
        <v>119</v>
      </c>
      <c r="K7" s="93" t="s">
        <v>10</v>
      </c>
      <c r="L7" s="95">
        <v>33</v>
      </c>
      <c r="M7" s="93" t="s">
        <v>54</v>
      </c>
      <c r="N7" s="93"/>
      <c r="O7" s="93" t="s">
        <v>13</v>
      </c>
      <c r="P7" s="94">
        <v>258</v>
      </c>
      <c r="Q7" s="93" t="s">
        <v>56</v>
      </c>
    </row>
    <row r="8" spans="1:22" ht="21" customHeight="1" x14ac:dyDescent="0.3">
      <c r="A8" s="130" t="s">
        <v>302</v>
      </c>
      <c r="B8" s="358">
        <v>3</v>
      </c>
      <c r="C8" s="359">
        <f t="shared" si="0"/>
        <v>2</v>
      </c>
      <c r="D8" s="340"/>
      <c r="E8" s="339">
        <v>2</v>
      </c>
      <c r="F8" s="359">
        <f t="shared" si="1"/>
        <v>1</v>
      </c>
      <c r="G8" s="340"/>
      <c r="H8" s="339">
        <v>1</v>
      </c>
      <c r="I8" s="334">
        <f t="shared" si="2"/>
        <v>6</v>
      </c>
      <c r="K8" s="93" t="s">
        <v>10</v>
      </c>
      <c r="L8" s="95">
        <v>1079</v>
      </c>
      <c r="M8" s="93" t="s">
        <v>55</v>
      </c>
      <c r="N8" s="93"/>
      <c r="O8" s="93" t="s">
        <v>13</v>
      </c>
      <c r="P8" s="94">
        <v>591</v>
      </c>
      <c r="Q8" s="93" t="s">
        <v>57</v>
      </c>
    </row>
    <row r="9" spans="1:22" ht="21" customHeight="1" x14ac:dyDescent="0.3">
      <c r="A9" s="130" t="s">
        <v>303</v>
      </c>
      <c r="B9" s="358">
        <v>232</v>
      </c>
      <c r="C9" s="359">
        <f t="shared" si="0"/>
        <v>127</v>
      </c>
      <c r="D9" s="338">
        <v>39</v>
      </c>
      <c r="E9" s="339">
        <v>88</v>
      </c>
      <c r="F9" s="359">
        <f t="shared" si="1"/>
        <v>58</v>
      </c>
      <c r="G9" s="338">
        <v>28</v>
      </c>
      <c r="H9" s="339">
        <v>30</v>
      </c>
      <c r="I9" s="334">
        <f t="shared" si="2"/>
        <v>417</v>
      </c>
      <c r="K9" s="93" t="s">
        <v>10</v>
      </c>
      <c r="L9" s="95">
        <v>437</v>
      </c>
      <c r="M9" s="93" t="s">
        <v>56</v>
      </c>
      <c r="N9" s="93"/>
      <c r="O9" s="93" t="s">
        <v>13</v>
      </c>
      <c r="P9" s="94">
        <v>7</v>
      </c>
      <c r="Q9" s="93" t="s">
        <v>58</v>
      </c>
    </row>
    <row r="10" spans="1:22" ht="21" customHeight="1" x14ac:dyDescent="0.3">
      <c r="A10" s="130" t="s">
        <v>304</v>
      </c>
      <c r="B10" s="358">
        <v>5772</v>
      </c>
      <c r="C10" s="359">
        <f t="shared" si="0"/>
        <v>2431</v>
      </c>
      <c r="D10" s="338">
        <v>1168</v>
      </c>
      <c r="E10" s="339">
        <v>1263</v>
      </c>
      <c r="F10" s="359">
        <f t="shared" si="1"/>
        <v>1510</v>
      </c>
      <c r="G10" s="338">
        <v>651</v>
      </c>
      <c r="H10" s="339">
        <v>859</v>
      </c>
      <c r="I10" s="334">
        <f t="shared" si="2"/>
        <v>9713</v>
      </c>
      <c r="K10" s="93" t="s">
        <v>10</v>
      </c>
      <c r="L10" s="95">
        <v>634</v>
      </c>
      <c r="M10" s="93" t="s">
        <v>57</v>
      </c>
      <c r="N10" s="93"/>
      <c r="O10" s="93" t="s">
        <v>13</v>
      </c>
      <c r="P10" s="94">
        <v>47</v>
      </c>
      <c r="Q10" s="93" t="s">
        <v>59</v>
      </c>
    </row>
    <row r="11" spans="1:22" ht="21" customHeight="1" x14ac:dyDescent="0.3">
      <c r="A11" s="130" t="s">
        <v>305</v>
      </c>
      <c r="B11" s="358">
        <v>2512</v>
      </c>
      <c r="C11" s="359">
        <f t="shared" si="0"/>
        <v>1358</v>
      </c>
      <c r="D11" s="338">
        <v>479</v>
      </c>
      <c r="E11" s="339">
        <v>879</v>
      </c>
      <c r="F11" s="359">
        <f t="shared" si="1"/>
        <v>595</v>
      </c>
      <c r="G11" s="338">
        <v>274</v>
      </c>
      <c r="H11" s="339">
        <v>321</v>
      </c>
      <c r="I11" s="334">
        <f t="shared" si="2"/>
        <v>4465</v>
      </c>
      <c r="K11" s="93" t="s">
        <v>10</v>
      </c>
      <c r="L11" s="95">
        <v>18</v>
      </c>
      <c r="M11" s="93" t="s">
        <v>58</v>
      </c>
      <c r="N11" s="93"/>
      <c r="O11" s="93" t="s">
        <v>13</v>
      </c>
      <c r="P11" s="94">
        <v>30</v>
      </c>
      <c r="Q11" s="93" t="s">
        <v>60</v>
      </c>
    </row>
    <row r="12" spans="1:22" ht="21" customHeight="1" x14ac:dyDescent="0.3">
      <c r="A12" s="130" t="s">
        <v>306</v>
      </c>
      <c r="B12" s="358">
        <v>4763</v>
      </c>
      <c r="C12" s="359">
        <f t="shared" si="0"/>
        <v>2137</v>
      </c>
      <c r="D12" s="338">
        <v>693</v>
      </c>
      <c r="E12" s="339">
        <v>1444</v>
      </c>
      <c r="F12" s="359">
        <f t="shared" si="1"/>
        <v>1367</v>
      </c>
      <c r="G12" s="338">
        <v>620</v>
      </c>
      <c r="H12" s="339">
        <v>747</v>
      </c>
      <c r="I12" s="334">
        <f t="shared" si="2"/>
        <v>8267</v>
      </c>
      <c r="K12" s="93" t="s">
        <v>10</v>
      </c>
      <c r="L12" s="95">
        <v>89</v>
      </c>
      <c r="M12" s="93" t="s">
        <v>59</v>
      </c>
      <c r="N12" s="93"/>
      <c r="O12" s="93" t="s">
        <v>13</v>
      </c>
      <c r="P12" s="94">
        <v>2</v>
      </c>
      <c r="Q12" s="93" t="s">
        <v>188</v>
      </c>
    </row>
    <row r="13" spans="1:22" ht="21" customHeight="1" x14ac:dyDescent="0.3">
      <c r="A13" s="130" t="s">
        <v>307</v>
      </c>
      <c r="B13" s="358">
        <v>86</v>
      </c>
      <c r="C13" s="359">
        <f t="shared" si="0"/>
        <v>46</v>
      </c>
      <c r="D13" s="338">
        <v>24</v>
      </c>
      <c r="E13" s="339">
        <v>22</v>
      </c>
      <c r="F13" s="359">
        <f t="shared" si="1"/>
        <v>17</v>
      </c>
      <c r="G13" s="338">
        <v>10</v>
      </c>
      <c r="H13" s="339">
        <v>7</v>
      </c>
      <c r="I13" s="334">
        <f t="shared" si="2"/>
        <v>149</v>
      </c>
      <c r="K13" s="93" t="s">
        <v>10</v>
      </c>
      <c r="L13" s="95">
        <v>43</v>
      </c>
      <c r="M13" s="93" t="s">
        <v>60</v>
      </c>
      <c r="N13" s="93"/>
      <c r="O13" s="93" t="s">
        <v>13</v>
      </c>
      <c r="P13" s="94">
        <v>133</v>
      </c>
      <c r="Q13" s="93" t="s">
        <v>61</v>
      </c>
    </row>
    <row r="14" spans="1:22" ht="21" customHeight="1" x14ac:dyDescent="0.3">
      <c r="A14" s="130" t="s">
        <v>308</v>
      </c>
      <c r="B14" s="358">
        <v>459</v>
      </c>
      <c r="C14" s="359">
        <f t="shared" si="0"/>
        <v>234</v>
      </c>
      <c r="D14" s="338">
        <v>94</v>
      </c>
      <c r="E14" s="339">
        <v>140</v>
      </c>
      <c r="F14" s="359">
        <f t="shared" si="1"/>
        <v>116</v>
      </c>
      <c r="G14" s="338">
        <v>48</v>
      </c>
      <c r="H14" s="339">
        <v>68</v>
      </c>
      <c r="I14" s="334">
        <f t="shared" si="2"/>
        <v>809</v>
      </c>
      <c r="K14" s="93" t="s">
        <v>10</v>
      </c>
      <c r="L14" s="95">
        <v>5</v>
      </c>
      <c r="M14" s="93" t="s">
        <v>187</v>
      </c>
      <c r="N14" s="93"/>
      <c r="O14" s="93" t="s">
        <v>13</v>
      </c>
      <c r="P14" s="94">
        <v>123</v>
      </c>
      <c r="Q14" s="93" t="s">
        <v>62</v>
      </c>
      <c r="V14" s="170"/>
    </row>
    <row r="15" spans="1:22" ht="21" customHeight="1" x14ac:dyDescent="0.3">
      <c r="A15" s="130" t="s">
        <v>309</v>
      </c>
      <c r="B15" s="358">
        <v>289</v>
      </c>
      <c r="C15" s="359">
        <f t="shared" si="0"/>
        <v>108</v>
      </c>
      <c r="D15" s="338">
        <v>45</v>
      </c>
      <c r="E15" s="339">
        <v>63</v>
      </c>
      <c r="F15" s="359">
        <f t="shared" si="1"/>
        <v>67</v>
      </c>
      <c r="G15" s="338">
        <v>31</v>
      </c>
      <c r="H15" s="339">
        <v>36</v>
      </c>
      <c r="I15" s="334">
        <f t="shared" si="2"/>
        <v>464</v>
      </c>
      <c r="K15" s="93" t="s">
        <v>10</v>
      </c>
      <c r="L15" s="95">
        <v>7</v>
      </c>
      <c r="M15" s="93" t="s">
        <v>188</v>
      </c>
      <c r="N15" s="93"/>
      <c r="O15" s="93" t="s">
        <v>13</v>
      </c>
      <c r="P15" s="94">
        <v>32</v>
      </c>
      <c r="Q15" s="93" t="s">
        <v>63</v>
      </c>
    </row>
    <row r="16" spans="1:22" ht="21" customHeight="1" x14ac:dyDescent="0.3">
      <c r="A16" s="130" t="s">
        <v>310</v>
      </c>
      <c r="B16" s="358">
        <v>26</v>
      </c>
      <c r="C16" s="359">
        <f t="shared" si="0"/>
        <v>8</v>
      </c>
      <c r="D16" s="338">
        <v>4</v>
      </c>
      <c r="E16" s="339">
        <v>4</v>
      </c>
      <c r="F16" s="359">
        <f t="shared" si="1"/>
        <v>0</v>
      </c>
      <c r="G16" s="340"/>
      <c r="H16" s="354"/>
      <c r="I16" s="334">
        <f t="shared" si="2"/>
        <v>34</v>
      </c>
      <c r="K16" s="93" t="s">
        <v>10</v>
      </c>
      <c r="L16" s="95">
        <v>349</v>
      </c>
      <c r="M16" s="93" t="s">
        <v>61</v>
      </c>
      <c r="N16" s="93"/>
      <c r="O16" s="93" t="s">
        <v>13</v>
      </c>
      <c r="P16" s="94">
        <v>2</v>
      </c>
      <c r="Q16" s="93" t="s">
        <v>190</v>
      </c>
    </row>
    <row r="17" spans="1:36" s="59" customFormat="1" ht="21" customHeight="1" x14ac:dyDescent="0.3">
      <c r="A17" s="130" t="s">
        <v>311</v>
      </c>
      <c r="B17" s="358">
        <v>13</v>
      </c>
      <c r="C17" s="359">
        <f t="shared" si="0"/>
        <v>12</v>
      </c>
      <c r="D17" s="338">
        <v>8</v>
      </c>
      <c r="E17" s="339">
        <v>4</v>
      </c>
      <c r="F17" s="359">
        <f t="shared" si="1"/>
        <v>4</v>
      </c>
      <c r="G17" s="338">
        <v>2</v>
      </c>
      <c r="H17" s="339">
        <v>2</v>
      </c>
      <c r="I17" s="334">
        <f t="shared" si="2"/>
        <v>29</v>
      </c>
      <c r="K17" s="93" t="s">
        <v>10</v>
      </c>
      <c r="L17" s="95">
        <v>270</v>
      </c>
      <c r="M17" s="93" t="s">
        <v>62</v>
      </c>
      <c r="N17" s="93"/>
      <c r="O17" s="93" t="s">
        <v>13</v>
      </c>
      <c r="P17" s="94">
        <v>11</v>
      </c>
      <c r="Q17" s="93" t="s">
        <v>64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s="59" customFormat="1" ht="21" customHeight="1" x14ac:dyDescent="0.3">
      <c r="A18" s="130" t="s">
        <v>312</v>
      </c>
      <c r="B18" s="358">
        <v>1712</v>
      </c>
      <c r="C18" s="359">
        <f t="shared" si="0"/>
        <v>790</v>
      </c>
      <c r="D18" s="338">
        <v>392</v>
      </c>
      <c r="E18" s="339">
        <v>398</v>
      </c>
      <c r="F18" s="359">
        <f t="shared" si="1"/>
        <v>358</v>
      </c>
      <c r="G18" s="338">
        <v>147</v>
      </c>
      <c r="H18" s="339">
        <v>211</v>
      </c>
      <c r="I18" s="334">
        <f t="shared" si="2"/>
        <v>2860</v>
      </c>
      <c r="K18" s="93" t="s">
        <v>10</v>
      </c>
      <c r="L18" s="95">
        <v>70</v>
      </c>
      <c r="M18" s="93" t="s">
        <v>63</v>
      </c>
      <c r="N18" s="93"/>
      <c r="O18" s="93" t="s">
        <v>13</v>
      </c>
      <c r="P18" s="94">
        <v>7</v>
      </c>
      <c r="Q18" s="93" t="s">
        <v>65</v>
      </c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</row>
    <row r="19" spans="1:36" s="59" customFormat="1" ht="21" customHeight="1" x14ac:dyDescent="0.3">
      <c r="A19" s="130" t="s">
        <v>313</v>
      </c>
      <c r="B19" s="358">
        <v>1101</v>
      </c>
      <c r="C19" s="359">
        <f t="shared" si="0"/>
        <v>560</v>
      </c>
      <c r="D19" s="338">
        <v>312</v>
      </c>
      <c r="E19" s="339">
        <v>248</v>
      </c>
      <c r="F19" s="359">
        <f t="shared" si="1"/>
        <v>247</v>
      </c>
      <c r="G19" s="338">
        <v>126</v>
      </c>
      <c r="H19" s="339">
        <v>121</v>
      </c>
      <c r="I19" s="334">
        <f t="shared" si="2"/>
        <v>1908</v>
      </c>
      <c r="K19" s="93" t="s">
        <v>10</v>
      </c>
      <c r="L19" s="95">
        <v>2</v>
      </c>
      <c r="M19" s="93" t="s">
        <v>189</v>
      </c>
      <c r="N19" s="93"/>
      <c r="O19" s="93" t="s">
        <v>13</v>
      </c>
      <c r="P19" s="94">
        <v>2</v>
      </c>
      <c r="Q19" s="93" t="s">
        <v>191</v>
      </c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</row>
    <row r="20" spans="1:36" s="59" customFormat="1" ht="21" customHeight="1" x14ac:dyDescent="0.3">
      <c r="A20" s="130" t="s">
        <v>314</v>
      </c>
      <c r="B20" s="358">
        <v>297</v>
      </c>
      <c r="C20" s="359">
        <f t="shared" si="0"/>
        <v>185</v>
      </c>
      <c r="D20" s="338">
        <v>95</v>
      </c>
      <c r="E20" s="339">
        <v>90</v>
      </c>
      <c r="F20" s="359">
        <f t="shared" si="1"/>
        <v>81</v>
      </c>
      <c r="G20" s="338">
        <v>42</v>
      </c>
      <c r="H20" s="339">
        <v>39</v>
      </c>
      <c r="I20" s="334">
        <f t="shared" si="2"/>
        <v>563</v>
      </c>
      <c r="K20" s="93" t="s">
        <v>10</v>
      </c>
      <c r="L20" s="95">
        <v>3</v>
      </c>
      <c r="M20" s="93" t="s">
        <v>190</v>
      </c>
      <c r="N20" s="93"/>
      <c r="O20" s="93" t="s">
        <v>13</v>
      </c>
      <c r="P20" s="94">
        <v>2</v>
      </c>
      <c r="Q20" s="93" t="s">
        <v>192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s="59" customFormat="1" ht="21" customHeight="1" x14ac:dyDescent="0.3">
      <c r="A21" s="130" t="s">
        <v>315</v>
      </c>
      <c r="B21" s="358">
        <v>2</v>
      </c>
      <c r="C21" s="359">
        <f t="shared" si="0"/>
        <v>3</v>
      </c>
      <c r="D21" s="338">
        <v>2</v>
      </c>
      <c r="E21" s="339">
        <v>1</v>
      </c>
      <c r="F21" s="359">
        <f t="shared" si="1"/>
        <v>0</v>
      </c>
      <c r="G21" s="340"/>
      <c r="H21" s="346"/>
      <c r="I21" s="334">
        <f t="shared" si="2"/>
        <v>5</v>
      </c>
      <c r="K21" s="93" t="s">
        <v>10</v>
      </c>
      <c r="L21" s="95">
        <v>27</v>
      </c>
      <c r="M21" s="93" t="s">
        <v>64</v>
      </c>
      <c r="N21" s="93"/>
      <c r="O21" s="93" t="s">
        <v>13</v>
      </c>
      <c r="P21" s="94">
        <v>70</v>
      </c>
      <c r="Q21" s="93" t="s">
        <v>66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spans="1:36" s="59" customFormat="1" ht="21" customHeight="1" x14ac:dyDescent="0.3">
      <c r="A22" s="130" t="s">
        <v>316</v>
      </c>
      <c r="B22" s="358">
        <v>39</v>
      </c>
      <c r="C22" s="359">
        <f t="shared" si="0"/>
        <v>7</v>
      </c>
      <c r="D22" s="338">
        <v>3</v>
      </c>
      <c r="E22" s="339">
        <v>4</v>
      </c>
      <c r="F22" s="359">
        <f t="shared" si="1"/>
        <v>6</v>
      </c>
      <c r="G22" s="338">
        <v>2</v>
      </c>
      <c r="H22" s="339">
        <v>4</v>
      </c>
      <c r="I22" s="334">
        <f t="shared" si="2"/>
        <v>52</v>
      </c>
      <c r="K22" s="93" t="s">
        <v>10</v>
      </c>
      <c r="L22" s="94">
        <v>4</v>
      </c>
      <c r="M22" s="93" t="s">
        <v>65</v>
      </c>
      <c r="N22" s="93"/>
      <c r="O22" s="93" t="s">
        <v>13</v>
      </c>
      <c r="P22" s="94">
        <v>10</v>
      </c>
      <c r="Q22" s="93" t="s">
        <v>67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</row>
    <row r="23" spans="1:36" s="59" customFormat="1" ht="21" customHeight="1" x14ac:dyDescent="0.3">
      <c r="A23" s="130" t="s">
        <v>317</v>
      </c>
      <c r="B23" s="358">
        <v>97</v>
      </c>
      <c r="C23" s="359">
        <f t="shared" si="0"/>
        <v>64</v>
      </c>
      <c r="D23" s="338">
        <v>26</v>
      </c>
      <c r="E23" s="339">
        <v>38</v>
      </c>
      <c r="F23" s="359">
        <f t="shared" si="1"/>
        <v>26</v>
      </c>
      <c r="G23" s="338">
        <v>13</v>
      </c>
      <c r="H23" s="339">
        <v>13</v>
      </c>
      <c r="I23" s="334">
        <f t="shared" si="2"/>
        <v>187</v>
      </c>
      <c r="K23" s="93" t="s">
        <v>10</v>
      </c>
      <c r="L23" s="94">
        <v>4</v>
      </c>
      <c r="M23" s="93" t="s">
        <v>191</v>
      </c>
      <c r="N23" s="93"/>
      <c r="O23" s="93" t="s">
        <v>13</v>
      </c>
      <c r="P23" s="94">
        <v>10</v>
      </c>
      <c r="Q23" s="93" t="s">
        <v>69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s="59" customFormat="1" ht="21" customHeight="1" x14ac:dyDescent="0.3">
      <c r="A24" s="130" t="s">
        <v>318</v>
      </c>
      <c r="B24" s="358">
        <v>61</v>
      </c>
      <c r="C24" s="359">
        <f t="shared" si="0"/>
        <v>14</v>
      </c>
      <c r="D24" s="338">
        <v>4</v>
      </c>
      <c r="E24" s="339">
        <v>10</v>
      </c>
      <c r="F24" s="359">
        <f t="shared" si="1"/>
        <v>15</v>
      </c>
      <c r="G24" s="338">
        <v>10</v>
      </c>
      <c r="H24" s="339">
        <v>5</v>
      </c>
      <c r="I24" s="334">
        <f t="shared" si="2"/>
        <v>90</v>
      </c>
      <c r="K24" s="93" t="s">
        <v>10</v>
      </c>
      <c r="L24" s="94">
        <v>1</v>
      </c>
      <c r="M24" s="93" t="s">
        <v>192</v>
      </c>
      <c r="N24" s="93"/>
      <c r="O24" s="93" t="s">
        <v>13</v>
      </c>
      <c r="P24" s="94">
        <v>5</v>
      </c>
      <c r="Q24" s="93" t="s">
        <v>70</v>
      </c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</row>
    <row r="25" spans="1:36" s="59" customFormat="1" ht="21" customHeight="1" x14ac:dyDescent="0.3">
      <c r="A25" s="130" t="s">
        <v>319</v>
      </c>
      <c r="B25" s="358">
        <v>22</v>
      </c>
      <c r="C25" s="359">
        <f t="shared" si="0"/>
        <v>11</v>
      </c>
      <c r="D25" s="338">
        <v>5</v>
      </c>
      <c r="E25" s="339">
        <v>6</v>
      </c>
      <c r="F25" s="359">
        <f t="shared" si="1"/>
        <v>5</v>
      </c>
      <c r="G25" s="338">
        <v>2</v>
      </c>
      <c r="H25" s="339">
        <v>3</v>
      </c>
      <c r="I25" s="334">
        <f t="shared" si="2"/>
        <v>38</v>
      </c>
      <c r="K25" s="93" t="s">
        <v>10</v>
      </c>
      <c r="L25" s="94">
        <v>124</v>
      </c>
      <c r="M25" s="93" t="s">
        <v>66</v>
      </c>
      <c r="N25" s="93"/>
      <c r="O25" s="93" t="s">
        <v>13</v>
      </c>
      <c r="P25" s="94">
        <v>6</v>
      </c>
      <c r="Q25" s="93" t="s">
        <v>71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</row>
    <row r="26" spans="1:36" s="59" customFormat="1" ht="21" customHeight="1" x14ac:dyDescent="0.3">
      <c r="A26" s="130" t="s">
        <v>320</v>
      </c>
      <c r="B26" s="358">
        <v>2</v>
      </c>
      <c r="C26" s="359">
        <f t="shared" si="0"/>
        <v>7</v>
      </c>
      <c r="D26" s="338">
        <v>2</v>
      </c>
      <c r="E26" s="339">
        <v>5</v>
      </c>
      <c r="F26" s="359">
        <f t="shared" si="1"/>
        <v>2</v>
      </c>
      <c r="G26" s="338">
        <v>2</v>
      </c>
      <c r="H26" s="343"/>
      <c r="I26" s="334">
        <f t="shared" si="2"/>
        <v>11</v>
      </c>
      <c r="K26" s="93" t="s">
        <v>10</v>
      </c>
      <c r="L26" s="94">
        <v>24</v>
      </c>
      <c r="M26" s="93" t="s">
        <v>67</v>
      </c>
      <c r="N26" s="93"/>
      <c r="O26" s="93" t="s">
        <v>13</v>
      </c>
      <c r="P26" s="94">
        <v>2</v>
      </c>
      <c r="Q26" s="93" t="s">
        <v>194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36" s="59" customFormat="1" ht="21" customHeight="1" x14ac:dyDescent="0.3">
      <c r="A27" s="130" t="s">
        <v>321</v>
      </c>
      <c r="B27" s="358">
        <v>878</v>
      </c>
      <c r="C27" s="359">
        <f t="shared" si="0"/>
        <v>217</v>
      </c>
      <c r="D27" s="338">
        <v>135</v>
      </c>
      <c r="E27" s="339">
        <v>82</v>
      </c>
      <c r="F27" s="359">
        <f t="shared" si="1"/>
        <v>188</v>
      </c>
      <c r="G27" s="338">
        <v>81</v>
      </c>
      <c r="H27" s="339">
        <v>107</v>
      </c>
      <c r="I27" s="334">
        <f t="shared" si="2"/>
        <v>1283</v>
      </c>
      <c r="K27" s="93" t="s">
        <v>10</v>
      </c>
      <c r="L27" s="94">
        <v>4</v>
      </c>
      <c r="M27" s="93" t="s">
        <v>68</v>
      </c>
      <c r="N27" s="93"/>
      <c r="O27" s="93" t="s">
        <v>13</v>
      </c>
      <c r="P27" s="94">
        <v>3</v>
      </c>
      <c r="Q27" s="93" t="s">
        <v>72</v>
      </c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36" s="59" customFormat="1" ht="21" customHeight="1" x14ac:dyDescent="0.3">
      <c r="A28" s="130" t="s">
        <v>322</v>
      </c>
      <c r="B28" s="358">
        <v>124</v>
      </c>
      <c r="C28" s="359">
        <f t="shared" si="0"/>
        <v>69</v>
      </c>
      <c r="D28" s="338">
        <v>28</v>
      </c>
      <c r="E28" s="339">
        <v>41</v>
      </c>
      <c r="F28" s="359">
        <f t="shared" si="1"/>
        <v>24</v>
      </c>
      <c r="G28" s="338">
        <v>9</v>
      </c>
      <c r="H28" s="339">
        <v>15</v>
      </c>
      <c r="I28" s="334">
        <f t="shared" si="2"/>
        <v>217</v>
      </c>
      <c r="K28" s="93" t="s">
        <v>10</v>
      </c>
      <c r="L28" s="94">
        <v>32</v>
      </c>
      <c r="M28" s="93" t="s">
        <v>69</v>
      </c>
      <c r="N28" s="93"/>
      <c r="O28" s="93" t="s">
        <v>13</v>
      </c>
      <c r="P28" s="94">
        <v>10</v>
      </c>
      <c r="Q28" s="93" t="s">
        <v>73</v>
      </c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36" s="59" customFormat="1" ht="21" customHeight="1" x14ac:dyDescent="0.3">
      <c r="A29" s="130" t="s">
        <v>323</v>
      </c>
      <c r="B29" s="358">
        <v>6</v>
      </c>
      <c r="C29" s="359">
        <f t="shared" si="0"/>
        <v>3</v>
      </c>
      <c r="D29" s="340"/>
      <c r="E29" s="339">
        <v>3</v>
      </c>
      <c r="F29" s="359">
        <f t="shared" si="1"/>
        <v>0</v>
      </c>
      <c r="G29" s="340"/>
      <c r="H29" s="343"/>
      <c r="I29" s="334">
        <f t="shared" si="2"/>
        <v>9</v>
      </c>
      <c r="K29" s="93" t="s">
        <v>10</v>
      </c>
      <c r="L29" s="94">
        <v>8</v>
      </c>
      <c r="M29" s="93" t="s">
        <v>70</v>
      </c>
      <c r="N29" s="93"/>
      <c r="O29" s="93" t="s">
        <v>13</v>
      </c>
      <c r="P29" s="94">
        <v>11</v>
      </c>
      <c r="Q29" s="93" t="s">
        <v>74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36" s="59" customFormat="1" ht="21" customHeight="1" x14ac:dyDescent="0.3">
      <c r="A30" s="130" t="s">
        <v>324</v>
      </c>
      <c r="B30" s="358">
        <v>23</v>
      </c>
      <c r="C30" s="359">
        <f t="shared" si="0"/>
        <v>14</v>
      </c>
      <c r="D30" s="338">
        <v>8</v>
      </c>
      <c r="E30" s="339">
        <v>6</v>
      </c>
      <c r="F30" s="359">
        <f t="shared" si="1"/>
        <v>4</v>
      </c>
      <c r="G30" s="338">
        <v>1</v>
      </c>
      <c r="H30" s="339">
        <v>3</v>
      </c>
      <c r="I30" s="334">
        <f t="shared" si="2"/>
        <v>41</v>
      </c>
      <c r="K30" s="93" t="s">
        <v>10</v>
      </c>
      <c r="L30" s="94">
        <v>9</v>
      </c>
      <c r="M30" s="93" t="s">
        <v>71</v>
      </c>
      <c r="N30" s="93"/>
      <c r="O30" s="93" t="s">
        <v>13</v>
      </c>
      <c r="P30" s="94">
        <v>11</v>
      </c>
      <c r="Q30" s="93" t="s">
        <v>75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36" s="59" customFormat="1" ht="21" customHeight="1" x14ac:dyDescent="0.3">
      <c r="A31" s="130" t="s">
        <v>325</v>
      </c>
      <c r="B31" s="358">
        <v>248</v>
      </c>
      <c r="C31" s="359">
        <f t="shared" si="0"/>
        <v>55</v>
      </c>
      <c r="D31" s="338">
        <v>37</v>
      </c>
      <c r="E31" s="339">
        <v>18</v>
      </c>
      <c r="F31" s="359">
        <f t="shared" si="1"/>
        <v>33</v>
      </c>
      <c r="G31" s="338">
        <v>12</v>
      </c>
      <c r="H31" s="339">
        <v>21</v>
      </c>
      <c r="I31" s="334">
        <f t="shared" si="2"/>
        <v>336</v>
      </c>
      <c r="K31" s="93" t="s">
        <v>10</v>
      </c>
      <c r="L31" s="94">
        <v>5</v>
      </c>
      <c r="M31" s="93" t="s">
        <v>194</v>
      </c>
      <c r="N31" s="93"/>
      <c r="O31" s="93" t="s">
        <v>13</v>
      </c>
      <c r="P31" s="94">
        <v>6</v>
      </c>
      <c r="Q31" s="93" t="s">
        <v>261</v>
      </c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s="59" customFormat="1" ht="21" customHeight="1" x14ac:dyDescent="0.3">
      <c r="A32" s="130" t="s">
        <v>326</v>
      </c>
      <c r="B32" s="358">
        <v>34</v>
      </c>
      <c r="C32" s="359">
        <f t="shared" si="0"/>
        <v>16</v>
      </c>
      <c r="D32" s="338">
        <v>7</v>
      </c>
      <c r="E32" s="339">
        <v>9</v>
      </c>
      <c r="F32" s="359">
        <f t="shared" si="1"/>
        <v>8</v>
      </c>
      <c r="G32" s="338">
        <v>5</v>
      </c>
      <c r="H32" s="339">
        <v>3</v>
      </c>
      <c r="I32" s="334">
        <f t="shared" si="2"/>
        <v>58</v>
      </c>
      <c r="K32" s="93" t="s">
        <v>10</v>
      </c>
      <c r="L32" s="94">
        <v>11</v>
      </c>
      <c r="M32" s="93" t="s">
        <v>72</v>
      </c>
      <c r="N32" s="93"/>
      <c r="O32" s="93" t="s">
        <v>13</v>
      </c>
      <c r="P32" s="94">
        <v>9</v>
      </c>
      <c r="Q32" s="93" t="s">
        <v>76</v>
      </c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1:36" s="59" customFormat="1" ht="21" customHeight="1" x14ac:dyDescent="0.3">
      <c r="A33" s="130" t="s">
        <v>327</v>
      </c>
      <c r="B33" s="358">
        <v>46</v>
      </c>
      <c r="C33" s="359">
        <f t="shared" si="0"/>
        <v>22</v>
      </c>
      <c r="D33" s="338">
        <v>9</v>
      </c>
      <c r="E33" s="339">
        <v>13</v>
      </c>
      <c r="F33" s="359">
        <f t="shared" si="1"/>
        <v>14</v>
      </c>
      <c r="G33" s="338">
        <v>5</v>
      </c>
      <c r="H33" s="339">
        <v>9</v>
      </c>
      <c r="I33" s="334">
        <f t="shared" si="2"/>
        <v>82</v>
      </c>
      <c r="K33" s="93" t="s">
        <v>10</v>
      </c>
      <c r="L33" s="94">
        <v>22</v>
      </c>
      <c r="M33" s="93" t="s">
        <v>73</v>
      </c>
      <c r="N33" s="93"/>
      <c r="O33" s="93" t="s">
        <v>13</v>
      </c>
      <c r="P33" s="94">
        <v>4</v>
      </c>
      <c r="Q33" s="93" t="s">
        <v>77</v>
      </c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1:36" s="59" customFormat="1" ht="21" customHeight="1" x14ac:dyDescent="0.3">
      <c r="A34" s="130" t="s">
        <v>328</v>
      </c>
      <c r="B34" s="358">
        <v>13</v>
      </c>
      <c r="C34" s="359">
        <f t="shared" si="0"/>
        <v>8</v>
      </c>
      <c r="D34" s="338">
        <v>5</v>
      </c>
      <c r="E34" s="339">
        <v>3</v>
      </c>
      <c r="F34" s="359">
        <f t="shared" si="1"/>
        <v>6</v>
      </c>
      <c r="G34" s="338">
        <v>2</v>
      </c>
      <c r="H34" s="339">
        <v>4</v>
      </c>
      <c r="I34" s="334">
        <f t="shared" si="2"/>
        <v>27</v>
      </c>
      <c r="K34" s="93" t="s">
        <v>10</v>
      </c>
      <c r="L34" s="94">
        <v>34</v>
      </c>
      <c r="M34" s="93" t="s">
        <v>74</v>
      </c>
      <c r="N34" s="93"/>
      <c r="O34" s="93" t="s">
        <v>13</v>
      </c>
      <c r="P34" s="94">
        <v>12</v>
      </c>
      <c r="Q34" s="93" t="s">
        <v>78</v>
      </c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1:36" s="59" customFormat="1" ht="21" customHeight="1" x14ac:dyDescent="0.3">
      <c r="A35" s="130" t="s">
        <v>329</v>
      </c>
      <c r="B35" s="358">
        <v>67</v>
      </c>
      <c r="C35" s="359">
        <f t="shared" si="0"/>
        <v>21</v>
      </c>
      <c r="D35" s="338">
        <v>8</v>
      </c>
      <c r="E35" s="339">
        <v>13</v>
      </c>
      <c r="F35" s="359">
        <f t="shared" si="1"/>
        <v>6</v>
      </c>
      <c r="G35" s="338">
        <v>3</v>
      </c>
      <c r="H35" s="339">
        <v>3</v>
      </c>
      <c r="I35" s="334">
        <f t="shared" si="2"/>
        <v>94</v>
      </c>
      <c r="K35" s="93" t="s">
        <v>10</v>
      </c>
      <c r="L35" s="94">
        <v>24</v>
      </c>
      <c r="M35" s="93" t="s">
        <v>75</v>
      </c>
      <c r="N35" s="93"/>
      <c r="O35" s="93" t="s">
        <v>13</v>
      </c>
      <c r="P35" s="94">
        <v>1</v>
      </c>
      <c r="Q35" s="93" t="s">
        <v>197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1:36" s="59" customFormat="1" ht="21" customHeight="1" x14ac:dyDescent="0.3">
      <c r="A36" s="130" t="s">
        <v>330</v>
      </c>
      <c r="B36" s="358">
        <v>105</v>
      </c>
      <c r="C36" s="359">
        <f t="shared" si="0"/>
        <v>45</v>
      </c>
      <c r="D36" s="338">
        <v>24</v>
      </c>
      <c r="E36" s="339">
        <v>21</v>
      </c>
      <c r="F36" s="359">
        <f t="shared" si="1"/>
        <v>21</v>
      </c>
      <c r="G36" s="338">
        <v>8</v>
      </c>
      <c r="H36" s="339">
        <v>13</v>
      </c>
      <c r="I36" s="334">
        <f t="shared" si="2"/>
        <v>171</v>
      </c>
      <c r="K36" s="93" t="s">
        <v>10</v>
      </c>
      <c r="L36" s="94">
        <v>19</v>
      </c>
      <c r="M36" s="93" t="s">
        <v>261</v>
      </c>
      <c r="N36" s="93"/>
      <c r="O36" s="93" t="s">
        <v>13</v>
      </c>
      <c r="P36" s="94">
        <v>9</v>
      </c>
      <c r="Q36" s="93" t="s">
        <v>79</v>
      </c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spans="1:36" s="59" customFormat="1" ht="21" customHeight="1" x14ac:dyDescent="0.3">
      <c r="A37" s="130" t="s">
        <v>331</v>
      </c>
      <c r="B37" s="358">
        <v>153</v>
      </c>
      <c r="C37" s="359">
        <f t="shared" si="0"/>
        <v>61</v>
      </c>
      <c r="D37" s="338">
        <v>35</v>
      </c>
      <c r="E37" s="339">
        <v>26</v>
      </c>
      <c r="F37" s="359">
        <f t="shared" si="1"/>
        <v>26</v>
      </c>
      <c r="G37" s="338">
        <v>13</v>
      </c>
      <c r="H37" s="339">
        <v>13</v>
      </c>
      <c r="I37" s="334">
        <f t="shared" si="2"/>
        <v>240</v>
      </c>
      <c r="K37" s="93" t="s">
        <v>10</v>
      </c>
      <c r="L37" s="94">
        <v>26</v>
      </c>
      <c r="M37" s="93" t="s">
        <v>76</v>
      </c>
      <c r="N37" s="93"/>
      <c r="O37" s="93" t="s">
        <v>13</v>
      </c>
      <c r="P37" s="94">
        <v>64</v>
      </c>
      <c r="Q37" s="93" t="s">
        <v>80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  <row r="38" spans="1:36" s="59" customFormat="1" ht="21" customHeight="1" x14ac:dyDescent="0.3">
      <c r="A38" s="130" t="s">
        <v>332</v>
      </c>
      <c r="B38" s="358">
        <v>101</v>
      </c>
      <c r="C38" s="359">
        <f t="shared" si="0"/>
        <v>45</v>
      </c>
      <c r="D38" s="338">
        <v>26</v>
      </c>
      <c r="E38" s="339">
        <v>19</v>
      </c>
      <c r="F38" s="359">
        <f t="shared" si="1"/>
        <v>23</v>
      </c>
      <c r="G38" s="338">
        <v>11</v>
      </c>
      <c r="H38" s="339">
        <v>12</v>
      </c>
      <c r="I38" s="334">
        <f t="shared" si="2"/>
        <v>169</v>
      </c>
      <c r="K38" s="93" t="s">
        <v>10</v>
      </c>
      <c r="L38" s="94">
        <v>7</v>
      </c>
      <c r="M38" s="93" t="s">
        <v>77</v>
      </c>
      <c r="N38" s="93"/>
      <c r="O38" s="93" t="s">
        <v>13</v>
      </c>
      <c r="P38" s="94">
        <v>9</v>
      </c>
      <c r="Q38" s="93" t="s">
        <v>262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</row>
    <row r="39" spans="1:36" s="59" customFormat="1" ht="21" customHeight="1" x14ac:dyDescent="0.3">
      <c r="A39" s="130" t="s">
        <v>333</v>
      </c>
      <c r="B39" s="358">
        <v>7</v>
      </c>
      <c r="C39" s="359">
        <f t="shared" si="0"/>
        <v>3</v>
      </c>
      <c r="D39" s="340"/>
      <c r="E39" s="339">
        <v>3</v>
      </c>
      <c r="F39" s="359">
        <f t="shared" si="1"/>
        <v>1</v>
      </c>
      <c r="G39" s="355"/>
      <c r="H39" s="339">
        <v>1</v>
      </c>
      <c r="I39" s="334">
        <f t="shared" si="2"/>
        <v>11</v>
      </c>
      <c r="K39" s="93" t="s">
        <v>10</v>
      </c>
      <c r="L39" s="94">
        <v>26</v>
      </c>
      <c r="M39" s="93" t="s">
        <v>78</v>
      </c>
      <c r="N39" s="93"/>
      <c r="O39" s="93" t="s">
        <v>13</v>
      </c>
      <c r="P39" s="94">
        <v>20</v>
      </c>
      <c r="Q39" s="93" t="s">
        <v>81</v>
      </c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</row>
    <row r="40" spans="1:36" s="59" customFormat="1" ht="21" customHeight="1" x14ac:dyDescent="0.3">
      <c r="A40" s="130" t="s">
        <v>334</v>
      </c>
      <c r="B40" s="358">
        <v>48</v>
      </c>
      <c r="C40" s="359">
        <f t="shared" si="0"/>
        <v>29</v>
      </c>
      <c r="D40" s="338">
        <v>23</v>
      </c>
      <c r="E40" s="339">
        <v>6</v>
      </c>
      <c r="F40" s="359">
        <f t="shared" si="1"/>
        <v>8</v>
      </c>
      <c r="G40" s="338">
        <v>6</v>
      </c>
      <c r="H40" s="339">
        <v>2</v>
      </c>
      <c r="I40" s="334">
        <f t="shared" si="2"/>
        <v>85</v>
      </c>
      <c r="K40" s="93" t="s">
        <v>10</v>
      </c>
      <c r="L40" s="94">
        <v>2</v>
      </c>
      <c r="M40" s="93" t="s">
        <v>197</v>
      </c>
      <c r="N40" s="93"/>
      <c r="O40" s="93" t="s">
        <v>13</v>
      </c>
      <c r="P40" s="94">
        <v>167</v>
      </c>
      <c r="Q40" s="93" t="s">
        <v>82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spans="1:36" s="59" customFormat="1" ht="21" customHeight="1" x14ac:dyDescent="0.3">
      <c r="A41" s="130" t="s">
        <v>335</v>
      </c>
      <c r="B41" s="358">
        <v>75</v>
      </c>
      <c r="C41" s="359">
        <f t="shared" si="0"/>
        <v>47</v>
      </c>
      <c r="D41" s="338">
        <v>32</v>
      </c>
      <c r="E41" s="339">
        <v>15</v>
      </c>
      <c r="F41" s="359">
        <f t="shared" si="1"/>
        <v>23</v>
      </c>
      <c r="G41" s="338">
        <v>8</v>
      </c>
      <c r="H41" s="339">
        <v>15</v>
      </c>
      <c r="I41" s="334">
        <f t="shared" si="2"/>
        <v>145</v>
      </c>
      <c r="K41" s="93" t="s">
        <v>10</v>
      </c>
      <c r="L41" s="94">
        <v>22</v>
      </c>
      <c r="M41" s="93" t="s">
        <v>79</v>
      </c>
      <c r="N41" s="93"/>
      <c r="O41" s="93" t="s">
        <v>13</v>
      </c>
      <c r="P41" s="94">
        <v>32</v>
      </c>
      <c r="Q41" s="93" t="s">
        <v>83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spans="1:36" s="59" customFormat="1" ht="21" customHeight="1" x14ac:dyDescent="0.3">
      <c r="A42" s="130" t="s">
        <v>336</v>
      </c>
      <c r="B42" s="358">
        <v>67</v>
      </c>
      <c r="C42" s="359">
        <f t="shared" si="0"/>
        <v>19</v>
      </c>
      <c r="D42" s="338">
        <v>7</v>
      </c>
      <c r="E42" s="339">
        <v>12</v>
      </c>
      <c r="F42" s="359">
        <f t="shared" si="1"/>
        <v>13</v>
      </c>
      <c r="G42" s="338">
        <v>4</v>
      </c>
      <c r="H42" s="339">
        <v>9</v>
      </c>
      <c r="I42" s="334">
        <f t="shared" si="2"/>
        <v>99</v>
      </c>
      <c r="K42" s="93" t="s">
        <v>10</v>
      </c>
      <c r="L42" s="94">
        <v>319</v>
      </c>
      <c r="M42" s="93" t="s">
        <v>80</v>
      </c>
      <c r="N42" s="93"/>
      <c r="O42" s="93" t="s">
        <v>13</v>
      </c>
      <c r="P42" s="94">
        <v>2</v>
      </c>
      <c r="Q42" s="93" t="s">
        <v>198</v>
      </c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spans="1:36" s="59" customFormat="1" ht="21" customHeight="1" x14ac:dyDescent="0.3">
      <c r="A43" s="130" t="s">
        <v>337</v>
      </c>
      <c r="B43" s="358">
        <v>118</v>
      </c>
      <c r="C43" s="359">
        <f t="shared" si="0"/>
        <v>73</v>
      </c>
      <c r="D43" s="338">
        <v>28</v>
      </c>
      <c r="E43" s="339">
        <v>45</v>
      </c>
      <c r="F43" s="359">
        <f t="shared" si="1"/>
        <v>36</v>
      </c>
      <c r="G43" s="338">
        <v>16</v>
      </c>
      <c r="H43" s="339">
        <v>20</v>
      </c>
      <c r="I43" s="334">
        <f t="shared" si="2"/>
        <v>227</v>
      </c>
      <c r="K43" s="93" t="s">
        <v>10</v>
      </c>
      <c r="L43" s="94">
        <v>17</v>
      </c>
      <c r="M43" s="93" t="s">
        <v>262</v>
      </c>
      <c r="N43" s="93"/>
      <c r="O43" s="93" t="s">
        <v>13</v>
      </c>
      <c r="P43" s="94">
        <v>120</v>
      </c>
      <c r="Q43" s="93" t="s">
        <v>84</v>
      </c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s="59" customFormat="1" ht="21" customHeight="1" x14ac:dyDescent="0.3">
      <c r="A44" s="130" t="s">
        <v>338</v>
      </c>
      <c r="B44" s="358">
        <v>7</v>
      </c>
      <c r="C44" s="359">
        <f t="shared" si="0"/>
        <v>2</v>
      </c>
      <c r="D44" s="340"/>
      <c r="E44" s="339">
        <v>2</v>
      </c>
      <c r="F44" s="359">
        <f t="shared" si="1"/>
        <v>0</v>
      </c>
      <c r="G44" s="340"/>
      <c r="H44" s="343"/>
      <c r="I44" s="334">
        <f t="shared" si="2"/>
        <v>9</v>
      </c>
      <c r="K44" s="93" t="s">
        <v>10</v>
      </c>
      <c r="L44" s="94">
        <v>22</v>
      </c>
      <c r="M44" s="93" t="s">
        <v>81</v>
      </c>
      <c r="N44" s="93"/>
      <c r="O44" s="93" t="s">
        <v>13</v>
      </c>
      <c r="P44" s="94">
        <v>20</v>
      </c>
      <c r="Q44" s="93" t="s">
        <v>85</v>
      </c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ht="21" customHeight="1" x14ac:dyDescent="0.3">
      <c r="A45" s="130" t="s">
        <v>339</v>
      </c>
      <c r="B45" s="358">
        <v>70</v>
      </c>
      <c r="C45" s="359">
        <f t="shared" si="0"/>
        <v>16</v>
      </c>
      <c r="D45" s="338">
        <v>2</v>
      </c>
      <c r="E45" s="339">
        <v>14</v>
      </c>
      <c r="F45" s="359">
        <f t="shared" si="1"/>
        <v>4</v>
      </c>
      <c r="G45" s="338">
        <v>2</v>
      </c>
      <c r="H45" s="339">
        <v>2</v>
      </c>
      <c r="I45" s="334">
        <f t="shared" si="2"/>
        <v>90</v>
      </c>
      <c r="K45" s="93" t="s">
        <v>10</v>
      </c>
      <c r="L45" s="94">
        <v>308</v>
      </c>
      <c r="M45" s="93" t="s">
        <v>82</v>
      </c>
      <c r="N45" s="93"/>
      <c r="O45" s="93" t="s">
        <v>13</v>
      </c>
      <c r="P45" s="94">
        <v>2</v>
      </c>
      <c r="Q45" s="93" t="s">
        <v>86</v>
      </c>
    </row>
    <row r="46" spans="1:36" ht="21" customHeight="1" x14ac:dyDescent="0.3">
      <c r="A46" s="130" t="s">
        <v>340</v>
      </c>
      <c r="B46" s="358">
        <v>176</v>
      </c>
      <c r="C46" s="359">
        <f t="shared" si="0"/>
        <v>46</v>
      </c>
      <c r="D46" s="338">
        <v>26</v>
      </c>
      <c r="E46" s="339">
        <v>20</v>
      </c>
      <c r="F46" s="359">
        <f t="shared" si="1"/>
        <v>28</v>
      </c>
      <c r="G46" s="338">
        <v>11</v>
      </c>
      <c r="H46" s="339">
        <v>17</v>
      </c>
      <c r="I46" s="334">
        <f t="shared" si="2"/>
        <v>250</v>
      </c>
      <c r="K46" s="93" t="s">
        <v>10</v>
      </c>
      <c r="L46" s="94">
        <v>49</v>
      </c>
      <c r="M46" s="93" t="s">
        <v>83</v>
      </c>
      <c r="N46" s="93"/>
      <c r="O46" s="93" t="s">
        <v>13</v>
      </c>
      <c r="P46" s="94">
        <v>353</v>
      </c>
      <c r="Q46" s="93" t="s">
        <v>87</v>
      </c>
    </row>
    <row r="47" spans="1:36" ht="21" customHeight="1" x14ac:dyDescent="0.3">
      <c r="A47" s="130" t="s">
        <v>341</v>
      </c>
      <c r="B47" s="358">
        <v>590</v>
      </c>
      <c r="C47" s="359">
        <f t="shared" si="0"/>
        <v>634</v>
      </c>
      <c r="D47" s="338">
        <v>329</v>
      </c>
      <c r="E47" s="339">
        <v>305</v>
      </c>
      <c r="F47" s="359">
        <f t="shared" si="1"/>
        <v>134</v>
      </c>
      <c r="G47" s="338">
        <v>73</v>
      </c>
      <c r="H47" s="339">
        <v>61</v>
      </c>
      <c r="I47" s="334">
        <f t="shared" si="2"/>
        <v>1358</v>
      </c>
      <c r="K47" s="93" t="s">
        <v>10</v>
      </c>
      <c r="L47" s="94">
        <v>8</v>
      </c>
      <c r="M47" s="93" t="s">
        <v>198</v>
      </c>
      <c r="N47" s="93"/>
      <c r="O47" s="93" t="s">
        <v>13</v>
      </c>
      <c r="P47" s="94">
        <v>7</v>
      </c>
      <c r="Q47" s="93" t="s">
        <v>88</v>
      </c>
    </row>
    <row r="48" spans="1:36" ht="21" customHeight="1" x14ac:dyDescent="0.3">
      <c r="A48" s="130" t="s">
        <v>342</v>
      </c>
      <c r="B48" s="358">
        <v>87</v>
      </c>
      <c r="C48" s="359">
        <f t="shared" si="0"/>
        <v>50</v>
      </c>
      <c r="D48" s="338">
        <v>28</v>
      </c>
      <c r="E48" s="339">
        <v>22</v>
      </c>
      <c r="F48" s="359">
        <f t="shared" si="1"/>
        <v>20</v>
      </c>
      <c r="G48" s="338">
        <v>11</v>
      </c>
      <c r="H48" s="339">
        <v>9</v>
      </c>
      <c r="I48" s="334">
        <f t="shared" si="2"/>
        <v>157</v>
      </c>
      <c r="K48" s="93" t="s">
        <v>10</v>
      </c>
      <c r="L48" s="94">
        <v>226</v>
      </c>
      <c r="M48" s="93" t="s">
        <v>84</v>
      </c>
      <c r="N48" s="93"/>
      <c r="O48" s="93" t="s">
        <v>13</v>
      </c>
      <c r="P48" s="94">
        <v>15</v>
      </c>
      <c r="Q48" s="93" t="s">
        <v>89</v>
      </c>
    </row>
    <row r="49" spans="1:17" ht="21" customHeight="1" x14ac:dyDescent="0.3">
      <c r="A49" s="130" t="s">
        <v>343</v>
      </c>
      <c r="B49" s="358">
        <v>143</v>
      </c>
      <c r="C49" s="359">
        <f t="shared" si="0"/>
        <v>72</v>
      </c>
      <c r="D49" s="338">
        <v>27</v>
      </c>
      <c r="E49" s="339">
        <v>45</v>
      </c>
      <c r="F49" s="359">
        <f t="shared" si="1"/>
        <v>40</v>
      </c>
      <c r="G49" s="338">
        <v>23</v>
      </c>
      <c r="H49" s="339">
        <v>17</v>
      </c>
      <c r="I49" s="334">
        <f t="shared" si="2"/>
        <v>255</v>
      </c>
      <c r="K49" s="93" t="s">
        <v>10</v>
      </c>
      <c r="L49" s="94">
        <v>54</v>
      </c>
      <c r="M49" s="93" t="s">
        <v>85</v>
      </c>
      <c r="N49" s="93"/>
      <c r="O49" s="93" t="s">
        <v>13</v>
      </c>
      <c r="P49" s="94">
        <v>27</v>
      </c>
      <c r="Q49" s="93" t="s">
        <v>90</v>
      </c>
    </row>
    <row r="50" spans="1:17" ht="21" customHeight="1" x14ac:dyDescent="0.3">
      <c r="A50" s="130" t="s">
        <v>344</v>
      </c>
      <c r="B50" s="358">
        <v>1551</v>
      </c>
      <c r="C50" s="359">
        <f t="shared" si="0"/>
        <v>723</v>
      </c>
      <c r="D50" s="338">
        <v>326</v>
      </c>
      <c r="E50" s="339">
        <v>397</v>
      </c>
      <c r="F50" s="359">
        <f t="shared" si="1"/>
        <v>353</v>
      </c>
      <c r="G50" s="338">
        <v>175</v>
      </c>
      <c r="H50" s="339">
        <v>178</v>
      </c>
      <c r="I50" s="334">
        <f t="shared" si="2"/>
        <v>2627</v>
      </c>
      <c r="K50" s="93" t="s">
        <v>10</v>
      </c>
      <c r="L50" s="94">
        <v>6</v>
      </c>
      <c r="M50" s="93" t="s">
        <v>86</v>
      </c>
      <c r="N50" s="93"/>
      <c r="O50" s="93" t="s">
        <v>13</v>
      </c>
      <c r="P50" s="94">
        <v>1</v>
      </c>
      <c r="Q50" s="93" t="s">
        <v>91</v>
      </c>
    </row>
    <row r="51" spans="1:17" ht="21" customHeight="1" x14ac:dyDescent="0.3">
      <c r="A51" s="130" t="s">
        <v>345</v>
      </c>
      <c r="B51" s="358">
        <v>303</v>
      </c>
      <c r="C51" s="359">
        <f t="shared" si="0"/>
        <v>77</v>
      </c>
      <c r="D51" s="338">
        <v>49</v>
      </c>
      <c r="E51" s="339">
        <v>28</v>
      </c>
      <c r="F51" s="359">
        <f t="shared" si="1"/>
        <v>52</v>
      </c>
      <c r="G51" s="338">
        <v>38</v>
      </c>
      <c r="H51" s="339">
        <v>14</v>
      </c>
      <c r="I51" s="334">
        <f t="shared" si="2"/>
        <v>432</v>
      </c>
      <c r="K51" s="93" t="s">
        <v>10</v>
      </c>
      <c r="L51" s="94">
        <v>447</v>
      </c>
      <c r="M51" s="93" t="s">
        <v>87</v>
      </c>
      <c r="N51" s="93"/>
      <c r="O51" s="93" t="s">
        <v>13</v>
      </c>
      <c r="P51" s="94">
        <v>8</v>
      </c>
      <c r="Q51" s="93" t="s">
        <v>92</v>
      </c>
    </row>
    <row r="52" spans="1:17" ht="21" customHeight="1" x14ac:dyDescent="0.3">
      <c r="A52" s="130" t="s">
        <v>346</v>
      </c>
      <c r="B52" s="358">
        <v>40</v>
      </c>
      <c r="C52" s="359">
        <f t="shared" si="0"/>
        <v>12</v>
      </c>
      <c r="D52" s="338">
        <v>5</v>
      </c>
      <c r="E52" s="339">
        <v>7</v>
      </c>
      <c r="F52" s="359">
        <f t="shared" si="1"/>
        <v>4</v>
      </c>
      <c r="G52" s="338">
        <v>1</v>
      </c>
      <c r="H52" s="339">
        <v>3</v>
      </c>
      <c r="I52" s="334">
        <f t="shared" si="2"/>
        <v>56</v>
      </c>
      <c r="K52" s="93" t="s">
        <v>10</v>
      </c>
      <c r="L52" s="94">
        <v>26</v>
      </c>
      <c r="M52" s="93" t="s">
        <v>88</v>
      </c>
      <c r="N52" s="93"/>
      <c r="O52" s="93" t="s">
        <v>13</v>
      </c>
      <c r="P52" s="94">
        <v>5</v>
      </c>
      <c r="Q52" s="93" t="s">
        <v>93</v>
      </c>
    </row>
    <row r="53" spans="1:17" ht="21" customHeight="1" x14ac:dyDescent="0.3">
      <c r="A53" s="130" t="s">
        <v>347</v>
      </c>
      <c r="B53" s="358">
        <v>1089</v>
      </c>
      <c r="C53" s="359">
        <f t="shared" si="0"/>
        <v>620</v>
      </c>
      <c r="D53" s="338">
        <v>252</v>
      </c>
      <c r="E53" s="339">
        <v>368</v>
      </c>
      <c r="F53" s="359">
        <f t="shared" si="1"/>
        <v>270</v>
      </c>
      <c r="G53" s="338">
        <v>137</v>
      </c>
      <c r="H53" s="339">
        <v>133</v>
      </c>
      <c r="I53" s="334">
        <f t="shared" si="2"/>
        <v>1979</v>
      </c>
      <c r="K53" s="93" t="s">
        <v>10</v>
      </c>
      <c r="L53" s="94">
        <v>16</v>
      </c>
      <c r="M53" s="93" t="s">
        <v>89</v>
      </c>
      <c r="N53" s="93"/>
      <c r="O53" s="93" t="s">
        <v>13</v>
      </c>
      <c r="P53" s="94">
        <v>802</v>
      </c>
      <c r="Q53" s="93" t="s">
        <v>94</v>
      </c>
    </row>
    <row r="54" spans="1:17" ht="21" customHeight="1" x14ac:dyDescent="0.3">
      <c r="A54" s="130" t="s">
        <v>348</v>
      </c>
      <c r="B54" s="358">
        <v>196</v>
      </c>
      <c r="C54" s="359">
        <f t="shared" si="0"/>
        <v>81</v>
      </c>
      <c r="D54" s="338">
        <v>52</v>
      </c>
      <c r="E54" s="339">
        <v>29</v>
      </c>
      <c r="F54" s="359">
        <f t="shared" si="1"/>
        <v>45</v>
      </c>
      <c r="G54" s="338">
        <v>25</v>
      </c>
      <c r="H54" s="339">
        <v>20</v>
      </c>
      <c r="I54" s="334">
        <f t="shared" si="2"/>
        <v>322</v>
      </c>
      <c r="K54" s="93" t="s">
        <v>10</v>
      </c>
      <c r="L54" s="94">
        <v>76</v>
      </c>
      <c r="M54" s="93" t="s">
        <v>90</v>
      </c>
      <c r="N54" s="93"/>
      <c r="O54" s="93" t="s">
        <v>13</v>
      </c>
      <c r="P54" s="94">
        <v>10</v>
      </c>
      <c r="Q54" s="93" t="s">
        <v>95</v>
      </c>
    </row>
    <row r="55" spans="1:17" ht="21" customHeight="1" x14ac:dyDescent="0.3">
      <c r="A55" s="130" t="s">
        <v>349</v>
      </c>
      <c r="B55" s="358">
        <v>9</v>
      </c>
      <c r="C55" s="359">
        <f t="shared" si="0"/>
        <v>8</v>
      </c>
      <c r="D55" s="338">
        <v>6</v>
      </c>
      <c r="E55" s="339">
        <v>2</v>
      </c>
      <c r="F55" s="359">
        <f t="shared" si="1"/>
        <v>5</v>
      </c>
      <c r="G55" s="338">
        <v>2</v>
      </c>
      <c r="H55" s="339">
        <v>3</v>
      </c>
      <c r="I55" s="334">
        <f t="shared" si="2"/>
        <v>22</v>
      </c>
      <c r="K55" s="93" t="s">
        <v>10</v>
      </c>
      <c r="L55" s="94">
        <v>14</v>
      </c>
      <c r="M55" s="93" t="s">
        <v>91</v>
      </c>
      <c r="N55" s="93"/>
      <c r="O55" s="93" t="s">
        <v>13</v>
      </c>
      <c r="P55" s="94">
        <v>3</v>
      </c>
      <c r="Q55" s="93" t="s">
        <v>255</v>
      </c>
    </row>
    <row r="56" spans="1:17" ht="21" customHeight="1" x14ac:dyDescent="0.3">
      <c r="A56" s="130" t="s">
        <v>350</v>
      </c>
      <c r="B56" s="358">
        <v>2353</v>
      </c>
      <c r="C56" s="359">
        <f t="shared" si="0"/>
        <v>848</v>
      </c>
      <c r="D56" s="338">
        <v>463</v>
      </c>
      <c r="E56" s="339">
        <v>385</v>
      </c>
      <c r="F56" s="359">
        <f t="shared" si="1"/>
        <v>695</v>
      </c>
      <c r="G56" s="338">
        <v>362</v>
      </c>
      <c r="H56" s="339">
        <v>333</v>
      </c>
      <c r="I56" s="334">
        <f t="shared" si="2"/>
        <v>3896</v>
      </c>
      <c r="K56" s="93" t="s">
        <v>10</v>
      </c>
      <c r="L56" s="94">
        <v>5</v>
      </c>
      <c r="M56" s="93" t="s">
        <v>92</v>
      </c>
      <c r="N56" s="93"/>
      <c r="O56" s="93" t="s">
        <v>13</v>
      </c>
      <c r="P56" s="94">
        <v>70</v>
      </c>
      <c r="Q56" s="93" t="s">
        <v>96</v>
      </c>
    </row>
    <row r="57" spans="1:17" ht="21" customHeight="1" x14ac:dyDescent="0.3">
      <c r="A57" s="130" t="s">
        <v>351</v>
      </c>
      <c r="B57" s="358">
        <v>100</v>
      </c>
      <c r="C57" s="359">
        <f t="shared" si="0"/>
        <v>54</v>
      </c>
      <c r="D57" s="338">
        <v>31</v>
      </c>
      <c r="E57" s="339">
        <v>23</v>
      </c>
      <c r="F57" s="359">
        <f t="shared" si="1"/>
        <v>19</v>
      </c>
      <c r="G57" s="338">
        <v>7</v>
      </c>
      <c r="H57" s="339">
        <v>12</v>
      </c>
      <c r="I57" s="334">
        <f t="shared" si="2"/>
        <v>173</v>
      </c>
      <c r="K57" s="93" t="s">
        <v>10</v>
      </c>
      <c r="L57" s="94">
        <v>7</v>
      </c>
      <c r="M57" s="93" t="s">
        <v>93</v>
      </c>
      <c r="N57" s="93"/>
      <c r="O57" s="93" t="s">
        <v>13</v>
      </c>
      <c r="P57" s="94">
        <v>1</v>
      </c>
      <c r="Q57" s="93" t="s">
        <v>199</v>
      </c>
    </row>
    <row r="58" spans="1:17" ht="21" customHeight="1" x14ac:dyDescent="0.3">
      <c r="A58" s="130" t="s">
        <v>352</v>
      </c>
      <c r="B58" s="358">
        <v>162</v>
      </c>
      <c r="C58" s="359">
        <f t="shared" si="0"/>
        <v>48</v>
      </c>
      <c r="D58" s="338">
        <v>21</v>
      </c>
      <c r="E58" s="339">
        <v>27</v>
      </c>
      <c r="F58" s="359">
        <f t="shared" si="1"/>
        <v>48</v>
      </c>
      <c r="G58" s="338">
        <v>17</v>
      </c>
      <c r="H58" s="339">
        <v>31</v>
      </c>
      <c r="I58" s="334">
        <f t="shared" si="2"/>
        <v>258</v>
      </c>
      <c r="K58" s="93" t="s">
        <v>10</v>
      </c>
      <c r="L58" s="94">
        <v>1065</v>
      </c>
      <c r="M58" s="93" t="s">
        <v>94</v>
      </c>
      <c r="N58" s="93"/>
      <c r="O58" s="93" t="s">
        <v>13</v>
      </c>
      <c r="P58" s="94">
        <v>516</v>
      </c>
      <c r="Q58" s="93" t="s">
        <v>99</v>
      </c>
    </row>
    <row r="59" spans="1:17" ht="21" customHeight="1" x14ac:dyDescent="0.3">
      <c r="A59" s="130" t="s">
        <v>353</v>
      </c>
      <c r="B59" s="358">
        <v>352</v>
      </c>
      <c r="C59" s="359">
        <f t="shared" si="0"/>
        <v>173</v>
      </c>
      <c r="D59" s="338">
        <v>81</v>
      </c>
      <c r="E59" s="339">
        <v>92</v>
      </c>
      <c r="F59" s="359">
        <f t="shared" si="1"/>
        <v>65</v>
      </c>
      <c r="G59" s="338">
        <v>27</v>
      </c>
      <c r="H59" s="339">
        <v>38</v>
      </c>
      <c r="I59" s="334">
        <f t="shared" si="2"/>
        <v>590</v>
      </c>
      <c r="K59" s="93" t="s">
        <v>10</v>
      </c>
      <c r="L59" s="94">
        <v>27</v>
      </c>
      <c r="M59" s="93" t="s">
        <v>95</v>
      </c>
      <c r="N59" s="93"/>
      <c r="O59" s="93" t="s">
        <v>13</v>
      </c>
      <c r="P59" s="94">
        <v>22</v>
      </c>
      <c r="Q59" s="93" t="s">
        <v>256</v>
      </c>
    </row>
    <row r="60" spans="1:17" ht="21" customHeight="1" x14ac:dyDescent="0.3">
      <c r="A60" s="130" t="s">
        <v>354</v>
      </c>
      <c r="B60" s="358">
        <v>89</v>
      </c>
      <c r="C60" s="359">
        <f t="shared" si="0"/>
        <v>63</v>
      </c>
      <c r="D60" s="338">
        <v>16</v>
      </c>
      <c r="E60" s="339">
        <v>47</v>
      </c>
      <c r="F60" s="359">
        <f t="shared" si="1"/>
        <v>5</v>
      </c>
      <c r="G60" s="338">
        <v>2</v>
      </c>
      <c r="H60" s="339">
        <v>3</v>
      </c>
      <c r="I60" s="334">
        <f t="shared" si="2"/>
        <v>157</v>
      </c>
      <c r="K60" s="93" t="s">
        <v>10</v>
      </c>
      <c r="L60" s="94">
        <v>9</v>
      </c>
      <c r="M60" s="93" t="s">
        <v>255</v>
      </c>
      <c r="N60" s="93"/>
      <c r="O60" s="93" t="s">
        <v>13</v>
      </c>
      <c r="P60" s="94">
        <v>5</v>
      </c>
      <c r="Q60" s="93" t="s">
        <v>100</v>
      </c>
    </row>
    <row r="61" spans="1:17" ht="21" customHeight="1" x14ac:dyDescent="0.3">
      <c r="A61" s="130" t="s">
        <v>355</v>
      </c>
      <c r="B61" s="358">
        <v>29</v>
      </c>
      <c r="C61" s="359">
        <f t="shared" si="0"/>
        <v>12</v>
      </c>
      <c r="D61" s="338">
        <v>5</v>
      </c>
      <c r="E61" s="339">
        <v>7</v>
      </c>
      <c r="F61" s="359">
        <f t="shared" si="1"/>
        <v>8</v>
      </c>
      <c r="G61" s="338">
        <v>7</v>
      </c>
      <c r="H61" s="339">
        <v>1</v>
      </c>
      <c r="I61" s="334">
        <f t="shared" si="2"/>
        <v>49</v>
      </c>
      <c r="K61" s="93" t="s">
        <v>10</v>
      </c>
      <c r="L61" s="94">
        <v>157</v>
      </c>
      <c r="M61" s="93" t="s">
        <v>96</v>
      </c>
      <c r="N61" s="93"/>
      <c r="O61" s="93" t="s">
        <v>13</v>
      </c>
      <c r="P61" s="94">
        <v>40</v>
      </c>
      <c r="Q61" s="93" t="s">
        <v>101</v>
      </c>
    </row>
    <row r="62" spans="1:17" ht="15" customHeight="1" x14ac:dyDescent="0.3">
      <c r="A62" s="130" t="s">
        <v>356</v>
      </c>
      <c r="B62" s="358">
        <v>53</v>
      </c>
      <c r="C62" s="359">
        <f t="shared" si="0"/>
        <v>18</v>
      </c>
      <c r="D62" s="338">
        <v>10</v>
      </c>
      <c r="E62" s="339">
        <v>8</v>
      </c>
      <c r="F62" s="359">
        <f t="shared" si="1"/>
        <v>12</v>
      </c>
      <c r="G62" s="338">
        <v>5</v>
      </c>
      <c r="H62" s="339">
        <v>7</v>
      </c>
      <c r="I62" s="334">
        <f t="shared" si="2"/>
        <v>83</v>
      </c>
      <c r="K62" s="93" t="s">
        <v>10</v>
      </c>
      <c r="L62" s="94">
        <v>3</v>
      </c>
      <c r="M62" s="93" t="s">
        <v>199</v>
      </c>
      <c r="N62" s="93"/>
      <c r="O62" s="93" t="s">
        <v>13</v>
      </c>
      <c r="P62" s="94">
        <v>16</v>
      </c>
      <c r="Q62" s="93" t="s">
        <v>103</v>
      </c>
    </row>
    <row r="63" spans="1:17" ht="21" customHeight="1" x14ac:dyDescent="0.3">
      <c r="A63" s="130" t="s">
        <v>357</v>
      </c>
      <c r="B63" s="358">
        <v>5460</v>
      </c>
      <c r="C63" s="359">
        <f t="shared" si="0"/>
        <v>2920</v>
      </c>
      <c r="D63" s="338">
        <v>1104</v>
      </c>
      <c r="E63" s="339">
        <v>1816</v>
      </c>
      <c r="F63" s="359">
        <f t="shared" si="1"/>
        <v>1598</v>
      </c>
      <c r="G63" s="338">
        <v>842</v>
      </c>
      <c r="H63" s="339">
        <v>756</v>
      </c>
      <c r="I63" s="334">
        <f t="shared" si="2"/>
        <v>9978</v>
      </c>
      <c r="K63" s="93" t="s">
        <v>10</v>
      </c>
      <c r="L63" s="94">
        <v>2</v>
      </c>
      <c r="M63" s="93" t="s">
        <v>97</v>
      </c>
      <c r="N63" s="93"/>
      <c r="O63" s="93" t="s">
        <v>13</v>
      </c>
      <c r="P63" s="94">
        <v>62</v>
      </c>
      <c r="Q63" s="93" t="s">
        <v>104</v>
      </c>
    </row>
    <row r="64" spans="1:17" ht="18.75" customHeight="1" x14ac:dyDescent="0.3">
      <c r="A64" s="130" t="s">
        <v>358</v>
      </c>
      <c r="B64" s="358">
        <v>131</v>
      </c>
      <c r="C64" s="359">
        <f t="shared" si="0"/>
        <v>76</v>
      </c>
      <c r="D64" s="338">
        <v>33</v>
      </c>
      <c r="E64" s="339">
        <v>43</v>
      </c>
      <c r="F64" s="359">
        <f t="shared" si="1"/>
        <v>30</v>
      </c>
      <c r="G64" s="338">
        <v>7</v>
      </c>
      <c r="H64" s="339">
        <v>23</v>
      </c>
      <c r="I64" s="334">
        <f t="shared" si="2"/>
        <v>237</v>
      </c>
      <c r="K64" s="93" t="s">
        <v>10</v>
      </c>
      <c r="L64" s="94">
        <v>1017</v>
      </c>
      <c r="M64" s="93" t="s">
        <v>99</v>
      </c>
      <c r="N64" s="93"/>
      <c r="O64" s="93" t="s">
        <v>13</v>
      </c>
      <c r="P64" s="94">
        <v>817</v>
      </c>
      <c r="Q64" s="93" t="s">
        <v>105</v>
      </c>
    </row>
    <row r="65" spans="1:17" ht="21" customHeight="1" x14ac:dyDescent="0.3">
      <c r="A65" s="130" t="s">
        <v>359</v>
      </c>
      <c r="B65" s="358">
        <v>79</v>
      </c>
      <c r="C65" s="359">
        <f t="shared" si="0"/>
        <v>23</v>
      </c>
      <c r="D65" s="338">
        <v>9</v>
      </c>
      <c r="E65" s="339">
        <v>14</v>
      </c>
      <c r="F65" s="359">
        <f t="shared" si="1"/>
        <v>8</v>
      </c>
      <c r="G65" s="338">
        <v>4</v>
      </c>
      <c r="H65" s="339">
        <v>4</v>
      </c>
      <c r="I65" s="334">
        <f t="shared" si="2"/>
        <v>110</v>
      </c>
      <c r="K65" s="93" t="s">
        <v>10</v>
      </c>
      <c r="L65" s="94">
        <v>42</v>
      </c>
      <c r="M65" s="93" t="s">
        <v>256</v>
      </c>
      <c r="N65" s="93"/>
      <c r="O65" s="93" t="s">
        <v>13</v>
      </c>
      <c r="P65" s="94">
        <v>15</v>
      </c>
      <c r="Q65" s="93" t="s">
        <v>106</v>
      </c>
    </row>
    <row r="66" spans="1:17" ht="21" customHeight="1" x14ac:dyDescent="0.3">
      <c r="A66" s="130" t="s">
        <v>360</v>
      </c>
      <c r="B66" s="358">
        <v>809</v>
      </c>
      <c r="C66" s="359">
        <f t="shared" si="0"/>
        <v>347</v>
      </c>
      <c r="D66" s="338">
        <v>170</v>
      </c>
      <c r="E66" s="339">
        <v>177</v>
      </c>
      <c r="F66" s="359">
        <f t="shared" si="1"/>
        <v>144</v>
      </c>
      <c r="G66" s="338">
        <v>64</v>
      </c>
      <c r="H66" s="339">
        <v>80</v>
      </c>
      <c r="I66" s="334">
        <f t="shared" si="2"/>
        <v>1300</v>
      </c>
      <c r="K66" s="93" t="s">
        <v>10</v>
      </c>
      <c r="L66" s="94">
        <v>25</v>
      </c>
      <c r="M66" s="93" t="s">
        <v>100</v>
      </c>
      <c r="N66" s="93"/>
      <c r="O66" s="93" t="s">
        <v>13</v>
      </c>
      <c r="P66" s="94">
        <v>3</v>
      </c>
      <c r="Q66" s="93" t="s">
        <v>201</v>
      </c>
    </row>
    <row r="67" spans="1:17" ht="21" customHeight="1" x14ac:dyDescent="0.3">
      <c r="A67" s="130" t="s">
        <v>361</v>
      </c>
      <c r="B67" s="358">
        <v>11</v>
      </c>
      <c r="C67" s="359">
        <f t="shared" si="0"/>
        <v>4</v>
      </c>
      <c r="D67" s="338">
        <v>2</v>
      </c>
      <c r="E67" s="339">
        <v>2</v>
      </c>
      <c r="F67" s="359">
        <f t="shared" si="1"/>
        <v>2</v>
      </c>
      <c r="G67" s="338">
        <v>1</v>
      </c>
      <c r="H67" s="339">
        <v>1</v>
      </c>
      <c r="I67" s="334">
        <f t="shared" si="2"/>
        <v>17</v>
      </c>
      <c r="K67" s="93" t="s">
        <v>10</v>
      </c>
      <c r="L67" s="94">
        <v>68</v>
      </c>
      <c r="M67" s="93" t="s">
        <v>101</v>
      </c>
      <c r="N67" s="93"/>
      <c r="O67" s="93" t="s">
        <v>13</v>
      </c>
      <c r="P67" s="94">
        <v>3</v>
      </c>
      <c r="Q67" s="93" t="s">
        <v>107</v>
      </c>
    </row>
    <row r="68" spans="1:17" ht="30" customHeight="1" x14ac:dyDescent="0.3">
      <c r="A68" s="130" t="s">
        <v>362</v>
      </c>
      <c r="B68" s="358">
        <v>7</v>
      </c>
      <c r="C68" s="359">
        <f t="shared" si="0"/>
        <v>6</v>
      </c>
      <c r="D68" s="338">
        <v>3</v>
      </c>
      <c r="E68" s="339">
        <v>3</v>
      </c>
      <c r="F68" s="359">
        <f t="shared" si="1"/>
        <v>1</v>
      </c>
      <c r="G68" s="340">
        <v>0</v>
      </c>
      <c r="H68" s="339">
        <v>1</v>
      </c>
      <c r="I68" s="334">
        <f t="shared" si="2"/>
        <v>14</v>
      </c>
      <c r="K68" s="93" t="s">
        <v>10</v>
      </c>
      <c r="L68" s="94">
        <v>3</v>
      </c>
      <c r="M68" s="93" t="s">
        <v>102</v>
      </c>
      <c r="N68" s="93"/>
      <c r="O68" s="93" t="s">
        <v>13</v>
      </c>
      <c r="P68" s="94">
        <v>12235</v>
      </c>
      <c r="Q68" s="93" t="s">
        <v>33</v>
      </c>
    </row>
    <row r="69" spans="1:17" ht="21" customHeight="1" x14ac:dyDescent="0.3">
      <c r="A69" s="130" t="s">
        <v>363</v>
      </c>
      <c r="B69" s="358">
        <v>6</v>
      </c>
      <c r="C69" s="359">
        <f t="shared" si="0"/>
        <v>1</v>
      </c>
      <c r="D69" s="341"/>
      <c r="E69" s="339">
        <v>1</v>
      </c>
      <c r="F69" s="359">
        <f t="shared" si="1"/>
        <v>3</v>
      </c>
      <c r="G69" s="340"/>
      <c r="H69" s="339">
        <v>3</v>
      </c>
      <c r="I69" s="334">
        <f t="shared" si="2"/>
        <v>10</v>
      </c>
      <c r="K69" s="93" t="s">
        <v>10</v>
      </c>
      <c r="L69" s="94">
        <v>35</v>
      </c>
      <c r="M69" s="93" t="s">
        <v>103</v>
      </c>
      <c r="N69" s="93"/>
      <c r="O69" s="93" t="s">
        <v>13</v>
      </c>
      <c r="P69" s="94">
        <v>164</v>
      </c>
      <c r="Q69" s="93" t="s">
        <v>108</v>
      </c>
    </row>
    <row r="70" spans="1:17" ht="21" customHeight="1" x14ac:dyDescent="0.3">
      <c r="A70" s="130" t="s">
        <v>364</v>
      </c>
      <c r="B70" s="358">
        <v>4792</v>
      </c>
      <c r="C70" s="359">
        <f t="shared" si="0"/>
        <v>2184</v>
      </c>
      <c r="D70" s="338">
        <v>1099</v>
      </c>
      <c r="E70" s="339">
        <v>1085</v>
      </c>
      <c r="F70" s="359">
        <f t="shared" si="1"/>
        <v>1165</v>
      </c>
      <c r="G70" s="338">
        <v>538</v>
      </c>
      <c r="H70" s="339">
        <v>627</v>
      </c>
      <c r="I70" s="334">
        <f t="shared" si="2"/>
        <v>8141</v>
      </c>
      <c r="K70" s="93" t="s">
        <v>10</v>
      </c>
      <c r="L70" s="94">
        <v>123</v>
      </c>
      <c r="M70" s="93" t="s">
        <v>104</v>
      </c>
      <c r="N70" s="93"/>
      <c r="O70" s="93" t="s">
        <v>13</v>
      </c>
      <c r="P70" s="94">
        <v>13</v>
      </c>
      <c r="Q70" s="93" t="s">
        <v>109</v>
      </c>
    </row>
    <row r="71" spans="1:17" ht="21" customHeight="1" x14ac:dyDescent="0.3">
      <c r="A71" s="130" t="s">
        <v>365</v>
      </c>
      <c r="B71" s="358">
        <v>194</v>
      </c>
      <c r="C71" s="359">
        <f t="shared" ref="C71:C134" si="3">D71+E71</f>
        <v>84</v>
      </c>
      <c r="D71" s="338">
        <v>47</v>
      </c>
      <c r="E71" s="339">
        <v>37</v>
      </c>
      <c r="F71" s="359">
        <f t="shared" ref="F71:F134" si="4">G71+H71</f>
        <v>45</v>
      </c>
      <c r="G71" s="338">
        <v>20</v>
      </c>
      <c r="H71" s="339">
        <v>25</v>
      </c>
      <c r="I71" s="334">
        <f t="shared" ref="I71:I134" si="5">B71+C71+F71</f>
        <v>323</v>
      </c>
      <c r="K71" s="93" t="s">
        <v>10</v>
      </c>
      <c r="L71" s="94">
        <v>1013</v>
      </c>
      <c r="M71" s="93" t="s">
        <v>105</v>
      </c>
      <c r="N71" s="93"/>
      <c r="O71" s="93" t="s">
        <v>13</v>
      </c>
      <c r="P71" s="94">
        <v>19</v>
      </c>
      <c r="Q71" s="93" t="s">
        <v>110</v>
      </c>
    </row>
    <row r="72" spans="1:17" ht="21" customHeight="1" x14ac:dyDescent="0.3">
      <c r="A72" s="130" t="s">
        <v>366</v>
      </c>
      <c r="B72" s="358">
        <v>104</v>
      </c>
      <c r="C72" s="359">
        <f t="shared" si="3"/>
        <v>56</v>
      </c>
      <c r="D72" s="338">
        <v>28</v>
      </c>
      <c r="E72" s="339">
        <v>28</v>
      </c>
      <c r="F72" s="359">
        <f t="shared" si="4"/>
        <v>26</v>
      </c>
      <c r="G72" s="338">
        <v>9</v>
      </c>
      <c r="H72" s="339">
        <v>17</v>
      </c>
      <c r="I72" s="334">
        <f t="shared" si="5"/>
        <v>186</v>
      </c>
      <c r="K72" s="93" t="s">
        <v>10</v>
      </c>
      <c r="L72" s="94">
        <v>35</v>
      </c>
      <c r="M72" s="93" t="s">
        <v>106</v>
      </c>
      <c r="N72" s="93"/>
      <c r="O72" s="93" t="s">
        <v>13</v>
      </c>
      <c r="P72" s="94">
        <v>69</v>
      </c>
      <c r="Q72" s="93" t="s">
        <v>111</v>
      </c>
    </row>
    <row r="73" spans="1:17" ht="21" customHeight="1" x14ac:dyDescent="0.3">
      <c r="A73" s="130" t="s">
        <v>367</v>
      </c>
      <c r="B73" s="358">
        <v>483</v>
      </c>
      <c r="C73" s="359">
        <f t="shared" si="3"/>
        <v>181</v>
      </c>
      <c r="D73" s="338">
        <v>70</v>
      </c>
      <c r="E73" s="339">
        <v>111</v>
      </c>
      <c r="F73" s="359">
        <f t="shared" si="4"/>
        <v>107</v>
      </c>
      <c r="G73" s="338">
        <v>43</v>
      </c>
      <c r="H73" s="339">
        <v>64</v>
      </c>
      <c r="I73" s="334">
        <f t="shared" si="5"/>
        <v>771</v>
      </c>
      <c r="K73" s="93" t="s">
        <v>10</v>
      </c>
      <c r="L73" s="94">
        <v>4</v>
      </c>
      <c r="M73" s="93" t="s">
        <v>107</v>
      </c>
      <c r="N73" s="93"/>
      <c r="O73" s="93" t="s">
        <v>13</v>
      </c>
      <c r="P73" s="94">
        <v>4</v>
      </c>
      <c r="Q73" s="93" t="s">
        <v>112</v>
      </c>
    </row>
    <row r="74" spans="1:17" ht="21" customHeight="1" x14ac:dyDescent="0.3">
      <c r="A74" s="130" t="s">
        <v>368</v>
      </c>
      <c r="B74" s="358">
        <v>1</v>
      </c>
      <c r="C74" s="359">
        <f t="shared" si="3"/>
        <v>0</v>
      </c>
      <c r="D74" s="342"/>
      <c r="E74" s="343"/>
      <c r="F74" s="359">
        <f t="shared" si="4"/>
        <v>0</v>
      </c>
      <c r="G74" s="340"/>
      <c r="H74" s="343"/>
      <c r="I74" s="334">
        <f t="shared" si="5"/>
        <v>1</v>
      </c>
      <c r="K74" s="93" t="s">
        <v>10</v>
      </c>
      <c r="L74" s="94">
        <v>16370</v>
      </c>
      <c r="M74" s="93" t="s">
        <v>33</v>
      </c>
      <c r="N74" s="93"/>
      <c r="O74" s="93" t="s">
        <v>13</v>
      </c>
      <c r="P74" s="94">
        <v>10</v>
      </c>
      <c r="Q74" s="93" t="s">
        <v>113</v>
      </c>
    </row>
    <row r="75" spans="1:17" ht="21" customHeight="1" x14ac:dyDescent="0.3">
      <c r="A75" s="130" t="s">
        <v>369</v>
      </c>
      <c r="B75" s="358">
        <v>1</v>
      </c>
      <c r="C75" s="359">
        <f t="shared" si="3"/>
        <v>3</v>
      </c>
      <c r="D75" s="338">
        <v>3</v>
      </c>
      <c r="E75" s="344"/>
      <c r="F75" s="359">
        <f t="shared" si="4"/>
        <v>0</v>
      </c>
      <c r="G75" s="340"/>
      <c r="H75" s="343"/>
      <c r="I75" s="334">
        <f t="shared" si="5"/>
        <v>4</v>
      </c>
      <c r="K75" s="93" t="s">
        <v>10</v>
      </c>
      <c r="L75" s="94">
        <v>278</v>
      </c>
      <c r="M75" s="93" t="s">
        <v>108</v>
      </c>
      <c r="N75" s="93"/>
      <c r="O75" s="93" t="s">
        <v>13</v>
      </c>
      <c r="P75" s="94">
        <v>13</v>
      </c>
      <c r="Q75" s="93" t="s">
        <v>114</v>
      </c>
    </row>
    <row r="76" spans="1:17" ht="21" customHeight="1" x14ac:dyDescent="0.3">
      <c r="A76" s="130" t="s">
        <v>370</v>
      </c>
      <c r="B76" s="358">
        <v>3</v>
      </c>
      <c r="C76" s="359">
        <f t="shared" si="3"/>
        <v>1</v>
      </c>
      <c r="D76" s="342"/>
      <c r="E76" s="339">
        <v>1</v>
      </c>
      <c r="F76" s="359">
        <f t="shared" si="4"/>
        <v>0</v>
      </c>
      <c r="G76" s="340"/>
      <c r="H76" s="354"/>
      <c r="I76" s="334">
        <f t="shared" si="5"/>
        <v>4</v>
      </c>
      <c r="K76" s="93" t="s">
        <v>10</v>
      </c>
      <c r="L76" s="94">
        <v>25</v>
      </c>
      <c r="M76" s="93" t="s">
        <v>109</v>
      </c>
      <c r="N76" s="93"/>
      <c r="O76" s="93" t="s">
        <v>13</v>
      </c>
      <c r="P76" s="94">
        <v>6</v>
      </c>
      <c r="Q76" s="93" t="s">
        <v>115</v>
      </c>
    </row>
    <row r="77" spans="1:17" ht="21" customHeight="1" x14ac:dyDescent="0.3">
      <c r="A77" s="130" t="s">
        <v>371</v>
      </c>
      <c r="B77" s="358">
        <v>154</v>
      </c>
      <c r="C77" s="359">
        <f t="shared" si="3"/>
        <v>86</v>
      </c>
      <c r="D77" s="338">
        <v>39</v>
      </c>
      <c r="E77" s="339">
        <v>47</v>
      </c>
      <c r="F77" s="359">
        <f t="shared" si="4"/>
        <v>32</v>
      </c>
      <c r="G77" s="338">
        <v>17</v>
      </c>
      <c r="H77" s="339">
        <v>15</v>
      </c>
      <c r="I77" s="334">
        <f t="shared" si="5"/>
        <v>272</v>
      </c>
      <c r="K77" s="93" t="s">
        <v>10</v>
      </c>
      <c r="L77" s="94">
        <v>55</v>
      </c>
      <c r="M77" s="93" t="s">
        <v>110</v>
      </c>
      <c r="N77" s="93"/>
      <c r="O77" s="93" t="s">
        <v>13</v>
      </c>
      <c r="P77" s="94">
        <v>25</v>
      </c>
      <c r="Q77" s="93" t="s">
        <v>116</v>
      </c>
    </row>
    <row r="78" spans="1:17" ht="21" customHeight="1" x14ac:dyDescent="0.3">
      <c r="A78" s="130" t="s">
        <v>372</v>
      </c>
      <c r="B78" s="358">
        <v>479</v>
      </c>
      <c r="C78" s="359">
        <f t="shared" si="3"/>
        <v>257</v>
      </c>
      <c r="D78" s="338">
        <v>142</v>
      </c>
      <c r="E78" s="339">
        <v>115</v>
      </c>
      <c r="F78" s="359">
        <f t="shared" si="4"/>
        <v>128</v>
      </c>
      <c r="G78" s="338">
        <v>68</v>
      </c>
      <c r="H78" s="339">
        <v>60</v>
      </c>
      <c r="I78" s="334">
        <f t="shared" si="5"/>
        <v>864</v>
      </c>
      <c r="K78" s="93" t="s">
        <v>10</v>
      </c>
      <c r="L78" s="94">
        <v>98</v>
      </c>
      <c r="M78" s="93" t="s">
        <v>111</v>
      </c>
      <c r="N78" s="93"/>
      <c r="O78" s="93" t="s">
        <v>13</v>
      </c>
      <c r="P78" s="94">
        <v>23</v>
      </c>
      <c r="Q78" s="93" t="s">
        <v>257</v>
      </c>
    </row>
    <row r="79" spans="1:17" ht="21" customHeight="1" x14ac:dyDescent="0.3">
      <c r="A79" s="130" t="s">
        <v>373</v>
      </c>
      <c r="B79" s="358">
        <v>5867</v>
      </c>
      <c r="C79" s="359">
        <f t="shared" si="3"/>
        <v>2398</v>
      </c>
      <c r="D79" s="338">
        <v>1127</v>
      </c>
      <c r="E79" s="339">
        <v>1271</v>
      </c>
      <c r="F79" s="359">
        <f t="shared" si="4"/>
        <v>1672</v>
      </c>
      <c r="G79" s="338">
        <v>859</v>
      </c>
      <c r="H79" s="339">
        <v>813</v>
      </c>
      <c r="I79" s="334">
        <f t="shared" si="5"/>
        <v>9937</v>
      </c>
      <c r="K79" s="93" t="s">
        <v>10</v>
      </c>
      <c r="L79" s="94">
        <v>28</v>
      </c>
      <c r="M79" s="93" t="s">
        <v>112</v>
      </c>
      <c r="N79" s="93"/>
      <c r="O79" s="93" t="s">
        <v>13</v>
      </c>
      <c r="P79" s="94">
        <v>770</v>
      </c>
      <c r="Q79" s="93" t="s">
        <v>117</v>
      </c>
    </row>
    <row r="80" spans="1:17" ht="21" customHeight="1" x14ac:dyDescent="0.3">
      <c r="A80" s="130" t="s">
        <v>374</v>
      </c>
      <c r="B80" s="358">
        <v>121</v>
      </c>
      <c r="C80" s="359">
        <f t="shared" si="3"/>
        <v>71</v>
      </c>
      <c r="D80" s="338">
        <v>40</v>
      </c>
      <c r="E80" s="339">
        <v>31</v>
      </c>
      <c r="F80" s="359">
        <f t="shared" si="4"/>
        <v>34</v>
      </c>
      <c r="G80" s="338">
        <v>18</v>
      </c>
      <c r="H80" s="339">
        <v>16</v>
      </c>
      <c r="I80" s="334">
        <f t="shared" si="5"/>
        <v>226</v>
      </c>
      <c r="K80" s="93" t="s">
        <v>10</v>
      </c>
      <c r="L80" s="94">
        <v>59</v>
      </c>
      <c r="M80" s="93" t="s">
        <v>113</v>
      </c>
      <c r="N80" s="93"/>
      <c r="O80" s="93" t="s">
        <v>13</v>
      </c>
      <c r="P80" s="94">
        <v>5</v>
      </c>
      <c r="Q80" s="93" t="s">
        <v>118</v>
      </c>
    </row>
    <row r="81" spans="1:17" ht="20.25" customHeight="1" x14ac:dyDescent="0.3">
      <c r="A81" s="130" t="s">
        <v>375</v>
      </c>
      <c r="B81" s="358">
        <v>15</v>
      </c>
      <c r="C81" s="359">
        <f t="shared" si="3"/>
        <v>2</v>
      </c>
      <c r="D81" s="340"/>
      <c r="E81" s="339">
        <v>2</v>
      </c>
      <c r="F81" s="359">
        <f t="shared" si="4"/>
        <v>4</v>
      </c>
      <c r="G81" s="338">
        <v>2</v>
      </c>
      <c r="H81" s="339">
        <v>2</v>
      </c>
      <c r="I81" s="334">
        <f t="shared" si="5"/>
        <v>21</v>
      </c>
      <c r="K81" s="93" t="s">
        <v>10</v>
      </c>
      <c r="L81" s="94">
        <v>22</v>
      </c>
      <c r="M81" s="93" t="s">
        <v>114</v>
      </c>
      <c r="N81" s="93"/>
      <c r="O81" s="93" t="s">
        <v>13</v>
      </c>
      <c r="P81" s="94">
        <v>8</v>
      </c>
      <c r="Q81" s="93" t="s">
        <v>119</v>
      </c>
    </row>
    <row r="82" spans="1:17" ht="21" customHeight="1" x14ac:dyDescent="0.3">
      <c r="A82" s="130" t="s">
        <v>376</v>
      </c>
      <c r="B82" s="358">
        <v>30</v>
      </c>
      <c r="C82" s="359">
        <f t="shared" si="3"/>
        <v>13</v>
      </c>
      <c r="D82" s="340">
        <v>4</v>
      </c>
      <c r="E82" s="339">
        <v>9</v>
      </c>
      <c r="F82" s="359">
        <f t="shared" si="4"/>
        <v>6</v>
      </c>
      <c r="G82" s="338">
        <v>3</v>
      </c>
      <c r="H82" s="339">
        <v>3</v>
      </c>
      <c r="I82" s="334">
        <f t="shared" si="5"/>
        <v>49</v>
      </c>
      <c r="K82" s="93" t="s">
        <v>10</v>
      </c>
      <c r="L82" s="94">
        <v>1</v>
      </c>
      <c r="M82" s="93" t="s">
        <v>203</v>
      </c>
      <c r="N82" s="93"/>
      <c r="O82" s="93" t="s">
        <v>13</v>
      </c>
      <c r="P82" s="94">
        <v>7</v>
      </c>
      <c r="Q82" s="93" t="s">
        <v>120</v>
      </c>
    </row>
    <row r="83" spans="1:17" ht="21" customHeight="1" x14ac:dyDescent="0.3">
      <c r="A83" s="130" t="s">
        <v>377</v>
      </c>
      <c r="B83" s="358">
        <v>5</v>
      </c>
      <c r="C83" s="359">
        <f t="shared" si="3"/>
        <v>0</v>
      </c>
      <c r="D83" s="345"/>
      <c r="E83" s="346"/>
      <c r="F83" s="359">
        <f t="shared" si="4"/>
        <v>0</v>
      </c>
      <c r="G83" s="345"/>
      <c r="H83" s="344"/>
      <c r="I83" s="334">
        <f t="shared" si="5"/>
        <v>5</v>
      </c>
      <c r="K83" s="93" t="s">
        <v>10</v>
      </c>
      <c r="L83" s="94">
        <v>17</v>
      </c>
      <c r="M83" s="93" t="s">
        <v>115</v>
      </c>
      <c r="N83" s="93"/>
      <c r="O83" s="93" t="s">
        <v>13</v>
      </c>
      <c r="P83" s="94">
        <v>62</v>
      </c>
      <c r="Q83" s="93" t="s">
        <v>121</v>
      </c>
    </row>
    <row r="84" spans="1:17" ht="21" customHeight="1" x14ac:dyDescent="0.25">
      <c r="A84" s="130" t="s">
        <v>378</v>
      </c>
      <c r="B84" s="360">
        <v>113163</v>
      </c>
      <c r="C84" s="359">
        <f t="shared" si="3"/>
        <v>41139</v>
      </c>
      <c r="D84" s="347">
        <v>17359</v>
      </c>
      <c r="E84" s="348">
        <v>23780</v>
      </c>
      <c r="F84" s="359">
        <f t="shared" si="4"/>
        <v>29686</v>
      </c>
      <c r="G84" s="347">
        <v>12656</v>
      </c>
      <c r="H84" s="348">
        <v>17030</v>
      </c>
      <c r="I84" s="334">
        <f t="shared" si="5"/>
        <v>183988</v>
      </c>
      <c r="K84" s="93" t="s">
        <v>10</v>
      </c>
      <c r="L84" s="94">
        <v>32</v>
      </c>
      <c r="M84" s="93" t="s">
        <v>116</v>
      </c>
      <c r="N84" s="93"/>
      <c r="O84" s="93" t="s">
        <v>13</v>
      </c>
      <c r="P84" s="94">
        <v>2</v>
      </c>
      <c r="Q84" s="93" t="s">
        <v>122</v>
      </c>
    </row>
    <row r="85" spans="1:17" ht="21" customHeight="1" x14ac:dyDescent="0.3">
      <c r="A85" s="130" t="s">
        <v>379</v>
      </c>
      <c r="B85" s="358">
        <v>1538</v>
      </c>
      <c r="C85" s="359">
        <f t="shared" si="3"/>
        <v>501</v>
      </c>
      <c r="D85" s="338">
        <v>296</v>
      </c>
      <c r="E85" s="339">
        <v>205</v>
      </c>
      <c r="F85" s="359">
        <f t="shared" si="4"/>
        <v>342</v>
      </c>
      <c r="G85" s="338">
        <v>176</v>
      </c>
      <c r="H85" s="339">
        <v>166</v>
      </c>
      <c r="I85" s="334">
        <f t="shared" si="5"/>
        <v>2381</v>
      </c>
      <c r="K85" s="93" t="s">
        <v>10</v>
      </c>
      <c r="L85" s="94">
        <v>63</v>
      </c>
      <c r="M85" s="93" t="s">
        <v>257</v>
      </c>
      <c r="N85" s="93"/>
      <c r="O85" s="93" t="s">
        <v>13</v>
      </c>
      <c r="P85" s="94">
        <v>20</v>
      </c>
      <c r="Q85" s="93" t="s">
        <v>123</v>
      </c>
    </row>
    <row r="86" spans="1:17" ht="21" customHeight="1" x14ac:dyDescent="0.3">
      <c r="A86" s="130" t="s">
        <v>380</v>
      </c>
      <c r="B86" s="358">
        <v>150</v>
      </c>
      <c r="C86" s="359">
        <f t="shared" si="3"/>
        <v>83</v>
      </c>
      <c r="D86" s="338">
        <v>26</v>
      </c>
      <c r="E86" s="339">
        <v>57</v>
      </c>
      <c r="F86" s="359">
        <f t="shared" si="4"/>
        <v>35</v>
      </c>
      <c r="G86" s="338">
        <v>16</v>
      </c>
      <c r="H86" s="339">
        <v>19</v>
      </c>
      <c r="I86" s="334">
        <f t="shared" si="5"/>
        <v>268</v>
      </c>
      <c r="K86" s="93" t="s">
        <v>10</v>
      </c>
      <c r="L86" s="94">
        <v>1058</v>
      </c>
      <c r="M86" s="93" t="s">
        <v>117</v>
      </c>
      <c r="N86" s="93"/>
      <c r="O86" s="93" t="s">
        <v>13</v>
      </c>
      <c r="P86" s="94">
        <v>3</v>
      </c>
      <c r="Q86" s="93" t="s">
        <v>124</v>
      </c>
    </row>
    <row r="87" spans="1:17" ht="21" customHeight="1" x14ac:dyDescent="0.3">
      <c r="A87" s="130" t="s">
        <v>381</v>
      </c>
      <c r="B87" s="358">
        <v>277</v>
      </c>
      <c r="C87" s="359">
        <f t="shared" si="3"/>
        <v>125</v>
      </c>
      <c r="D87" s="338">
        <v>58</v>
      </c>
      <c r="E87" s="339">
        <v>67</v>
      </c>
      <c r="F87" s="359">
        <f t="shared" si="4"/>
        <v>52</v>
      </c>
      <c r="G87" s="338">
        <v>22</v>
      </c>
      <c r="H87" s="339">
        <v>30</v>
      </c>
      <c r="I87" s="334">
        <f t="shared" si="5"/>
        <v>454</v>
      </c>
      <c r="K87" s="93" t="s">
        <v>10</v>
      </c>
      <c r="L87" s="94">
        <v>48</v>
      </c>
      <c r="M87" s="93" t="s">
        <v>118</v>
      </c>
      <c r="N87" s="93"/>
      <c r="O87" s="93" t="s">
        <v>13</v>
      </c>
      <c r="P87" s="94">
        <v>33</v>
      </c>
      <c r="Q87" s="93" t="s">
        <v>125</v>
      </c>
    </row>
    <row r="88" spans="1:17" ht="21" customHeight="1" x14ac:dyDescent="0.3">
      <c r="A88" s="130" t="s">
        <v>382</v>
      </c>
      <c r="B88" s="358">
        <v>548</v>
      </c>
      <c r="C88" s="359">
        <f t="shared" si="3"/>
        <v>258</v>
      </c>
      <c r="D88" s="338">
        <v>121</v>
      </c>
      <c r="E88" s="339">
        <v>137</v>
      </c>
      <c r="F88" s="359">
        <f t="shared" si="4"/>
        <v>139</v>
      </c>
      <c r="G88" s="338">
        <v>74</v>
      </c>
      <c r="H88" s="339">
        <v>65</v>
      </c>
      <c r="I88" s="334">
        <f t="shared" si="5"/>
        <v>945</v>
      </c>
      <c r="K88" s="93" t="s">
        <v>10</v>
      </c>
      <c r="L88" s="94">
        <v>4</v>
      </c>
      <c r="M88" s="93" t="s">
        <v>119</v>
      </c>
      <c r="N88" s="93"/>
      <c r="O88" s="93" t="s">
        <v>13</v>
      </c>
      <c r="P88" s="94">
        <v>326</v>
      </c>
      <c r="Q88" s="93" t="s">
        <v>126</v>
      </c>
    </row>
    <row r="89" spans="1:17" ht="21" customHeight="1" x14ac:dyDescent="0.3">
      <c r="A89" s="130" t="s">
        <v>383</v>
      </c>
      <c r="B89" s="358">
        <v>113</v>
      </c>
      <c r="C89" s="359">
        <f t="shared" si="3"/>
        <v>74</v>
      </c>
      <c r="D89" s="338">
        <v>27</v>
      </c>
      <c r="E89" s="339">
        <v>47</v>
      </c>
      <c r="F89" s="359">
        <f t="shared" si="4"/>
        <v>22</v>
      </c>
      <c r="G89" s="338">
        <v>8</v>
      </c>
      <c r="H89" s="339">
        <v>14</v>
      </c>
      <c r="I89" s="334">
        <f t="shared" si="5"/>
        <v>209</v>
      </c>
      <c r="K89" s="93" t="s">
        <v>10</v>
      </c>
      <c r="L89" s="94">
        <v>11</v>
      </c>
      <c r="M89" s="93" t="s">
        <v>120</v>
      </c>
      <c r="N89" s="93"/>
      <c r="O89" s="93" t="s">
        <v>13</v>
      </c>
      <c r="P89" s="94">
        <v>2</v>
      </c>
      <c r="Q89" s="93" t="s">
        <v>205</v>
      </c>
    </row>
    <row r="90" spans="1:17" ht="21" customHeight="1" x14ac:dyDescent="0.3">
      <c r="A90" s="130" t="s">
        <v>384</v>
      </c>
      <c r="B90" s="358">
        <v>147</v>
      </c>
      <c r="C90" s="359">
        <f t="shared" si="3"/>
        <v>112</v>
      </c>
      <c r="D90" s="338">
        <v>62</v>
      </c>
      <c r="E90" s="339">
        <v>50</v>
      </c>
      <c r="F90" s="359">
        <f t="shared" si="4"/>
        <v>36</v>
      </c>
      <c r="G90" s="338">
        <v>11</v>
      </c>
      <c r="H90" s="339">
        <v>25</v>
      </c>
      <c r="I90" s="334">
        <f t="shared" si="5"/>
        <v>295</v>
      </c>
      <c r="K90" s="93" t="s">
        <v>10</v>
      </c>
      <c r="L90" s="94">
        <v>119</v>
      </c>
      <c r="M90" s="93" t="s">
        <v>121</v>
      </c>
      <c r="N90" s="93"/>
      <c r="O90" s="93" t="s">
        <v>13</v>
      </c>
      <c r="P90" s="94">
        <v>12</v>
      </c>
      <c r="Q90" s="93" t="s">
        <v>127</v>
      </c>
    </row>
    <row r="91" spans="1:17" ht="21" customHeight="1" x14ac:dyDescent="0.3">
      <c r="A91" s="130" t="s">
        <v>385</v>
      </c>
      <c r="B91" s="358">
        <v>115</v>
      </c>
      <c r="C91" s="359">
        <f t="shared" si="3"/>
        <v>51</v>
      </c>
      <c r="D91" s="338">
        <v>23</v>
      </c>
      <c r="E91" s="339">
        <v>28</v>
      </c>
      <c r="F91" s="359">
        <f t="shared" si="4"/>
        <v>20</v>
      </c>
      <c r="G91" s="338">
        <v>15</v>
      </c>
      <c r="H91" s="339">
        <v>5</v>
      </c>
      <c r="I91" s="334">
        <f t="shared" si="5"/>
        <v>186</v>
      </c>
      <c r="K91" s="93" t="s">
        <v>10</v>
      </c>
      <c r="L91" s="94">
        <v>15</v>
      </c>
      <c r="M91" s="93" t="s">
        <v>122</v>
      </c>
      <c r="N91" s="93"/>
      <c r="O91" s="93" t="s">
        <v>13</v>
      </c>
      <c r="P91" s="94">
        <v>4</v>
      </c>
      <c r="Q91" s="93" t="s">
        <v>128</v>
      </c>
    </row>
    <row r="92" spans="1:17" ht="21" customHeight="1" x14ac:dyDescent="0.3">
      <c r="A92" s="130" t="s">
        <v>386</v>
      </c>
      <c r="B92" s="358">
        <v>16</v>
      </c>
      <c r="C92" s="359">
        <f t="shared" si="3"/>
        <v>5</v>
      </c>
      <c r="D92" s="338">
        <v>1</v>
      </c>
      <c r="E92" s="339">
        <v>4</v>
      </c>
      <c r="F92" s="359">
        <f t="shared" si="4"/>
        <v>2</v>
      </c>
      <c r="G92" s="338">
        <v>1</v>
      </c>
      <c r="H92" s="339">
        <v>1</v>
      </c>
      <c r="I92" s="334">
        <f t="shared" si="5"/>
        <v>23</v>
      </c>
      <c r="K92" s="93" t="s">
        <v>10</v>
      </c>
      <c r="L92" s="94">
        <v>27</v>
      </c>
      <c r="M92" s="93" t="s">
        <v>123</v>
      </c>
      <c r="N92" s="93"/>
      <c r="O92" s="93" t="s">
        <v>13</v>
      </c>
      <c r="P92" s="94">
        <v>5</v>
      </c>
      <c r="Q92" s="93" t="s">
        <v>129</v>
      </c>
    </row>
    <row r="93" spans="1:17" ht="21" customHeight="1" x14ac:dyDescent="0.3">
      <c r="A93" s="130" t="s">
        <v>387</v>
      </c>
      <c r="B93" s="358">
        <v>108</v>
      </c>
      <c r="C93" s="359">
        <f t="shared" si="3"/>
        <v>51</v>
      </c>
      <c r="D93" s="338">
        <v>26</v>
      </c>
      <c r="E93" s="339">
        <v>25</v>
      </c>
      <c r="F93" s="359">
        <f t="shared" si="4"/>
        <v>22</v>
      </c>
      <c r="G93" s="338">
        <v>7</v>
      </c>
      <c r="H93" s="339">
        <v>15</v>
      </c>
      <c r="I93" s="334">
        <f t="shared" si="5"/>
        <v>181</v>
      </c>
      <c r="K93" s="93" t="s">
        <v>10</v>
      </c>
      <c r="L93" s="94">
        <v>2</v>
      </c>
      <c r="M93" s="93" t="s">
        <v>204</v>
      </c>
      <c r="N93" s="93"/>
      <c r="O93" s="93" t="s">
        <v>13</v>
      </c>
      <c r="P93" s="94">
        <v>2</v>
      </c>
      <c r="Q93" s="93" t="s">
        <v>259</v>
      </c>
    </row>
    <row r="94" spans="1:17" ht="21" customHeight="1" x14ac:dyDescent="0.3">
      <c r="A94" s="130" t="s">
        <v>388</v>
      </c>
      <c r="B94" s="358">
        <v>212</v>
      </c>
      <c r="C94" s="359">
        <f t="shared" si="3"/>
        <v>121</v>
      </c>
      <c r="D94" s="338">
        <v>37</v>
      </c>
      <c r="E94" s="339">
        <v>84</v>
      </c>
      <c r="F94" s="359">
        <f t="shared" si="4"/>
        <v>59</v>
      </c>
      <c r="G94" s="338">
        <v>27</v>
      </c>
      <c r="H94" s="339">
        <v>32</v>
      </c>
      <c r="I94" s="334">
        <f t="shared" si="5"/>
        <v>392</v>
      </c>
      <c r="K94" s="93" t="s">
        <v>10</v>
      </c>
      <c r="L94" s="94">
        <v>8</v>
      </c>
      <c r="M94" s="93" t="s">
        <v>124</v>
      </c>
      <c r="N94" s="93"/>
      <c r="O94" s="93" t="s">
        <v>13</v>
      </c>
      <c r="P94" s="94">
        <v>1</v>
      </c>
      <c r="Q94" s="93" t="s">
        <v>207</v>
      </c>
    </row>
    <row r="95" spans="1:17" ht="21" customHeight="1" x14ac:dyDescent="0.3">
      <c r="A95" s="130" t="s">
        <v>389</v>
      </c>
      <c r="B95" s="358">
        <v>239</v>
      </c>
      <c r="C95" s="359">
        <f t="shared" si="3"/>
        <v>108</v>
      </c>
      <c r="D95" s="338">
        <v>66</v>
      </c>
      <c r="E95" s="339">
        <v>42</v>
      </c>
      <c r="F95" s="359">
        <f t="shared" si="4"/>
        <v>45</v>
      </c>
      <c r="G95" s="338">
        <v>27</v>
      </c>
      <c r="H95" s="339">
        <v>18</v>
      </c>
      <c r="I95" s="334">
        <f t="shared" si="5"/>
        <v>392</v>
      </c>
      <c r="K95" s="93" t="s">
        <v>10</v>
      </c>
      <c r="L95" s="94">
        <v>59</v>
      </c>
      <c r="M95" s="93" t="s">
        <v>125</v>
      </c>
      <c r="N95" s="93"/>
      <c r="O95" s="93" t="s">
        <v>13</v>
      </c>
      <c r="P95" s="94">
        <v>114</v>
      </c>
      <c r="Q95" s="93" t="s">
        <v>130</v>
      </c>
    </row>
    <row r="96" spans="1:17" ht="21" customHeight="1" x14ac:dyDescent="0.3">
      <c r="A96" s="130" t="s">
        <v>390</v>
      </c>
      <c r="B96" s="358">
        <v>6581</v>
      </c>
      <c r="C96" s="359">
        <f t="shared" si="3"/>
        <v>3069</v>
      </c>
      <c r="D96" s="338">
        <v>1145</v>
      </c>
      <c r="E96" s="339">
        <v>1924</v>
      </c>
      <c r="F96" s="359">
        <f t="shared" si="4"/>
        <v>1749</v>
      </c>
      <c r="G96" s="338">
        <v>813</v>
      </c>
      <c r="H96" s="339">
        <v>936</v>
      </c>
      <c r="I96" s="334">
        <f t="shared" si="5"/>
        <v>11399</v>
      </c>
      <c r="K96" s="93" t="s">
        <v>10</v>
      </c>
      <c r="L96" s="94">
        <v>756</v>
      </c>
      <c r="M96" s="93" t="s">
        <v>126</v>
      </c>
      <c r="N96" s="93"/>
      <c r="O96" s="93" t="s">
        <v>13</v>
      </c>
      <c r="P96" s="94">
        <v>180</v>
      </c>
      <c r="Q96" s="93" t="s">
        <v>131</v>
      </c>
    </row>
    <row r="97" spans="1:17" ht="21" customHeight="1" x14ac:dyDescent="0.3">
      <c r="A97" s="130" t="s">
        <v>391</v>
      </c>
      <c r="B97" s="358">
        <v>62</v>
      </c>
      <c r="C97" s="359">
        <f t="shared" si="3"/>
        <v>58</v>
      </c>
      <c r="D97" s="338">
        <v>43</v>
      </c>
      <c r="E97" s="339">
        <v>15</v>
      </c>
      <c r="F97" s="359">
        <f t="shared" si="4"/>
        <v>21</v>
      </c>
      <c r="G97" s="338">
        <v>8</v>
      </c>
      <c r="H97" s="339">
        <v>13</v>
      </c>
      <c r="I97" s="334">
        <f t="shared" si="5"/>
        <v>141</v>
      </c>
      <c r="K97" s="93" t="s">
        <v>10</v>
      </c>
      <c r="L97" s="94">
        <v>1</v>
      </c>
      <c r="M97" s="93" t="s">
        <v>205</v>
      </c>
      <c r="N97" s="93"/>
      <c r="O97" s="93" t="s">
        <v>13</v>
      </c>
      <c r="P97" s="94">
        <v>1</v>
      </c>
      <c r="Q97" s="93" t="s">
        <v>132</v>
      </c>
    </row>
    <row r="98" spans="1:17" ht="21" customHeight="1" x14ac:dyDescent="0.3">
      <c r="A98" s="130" t="s">
        <v>392</v>
      </c>
      <c r="B98" s="358">
        <v>31</v>
      </c>
      <c r="C98" s="359">
        <f t="shared" si="3"/>
        <v>14</v>
      </c>
      <c r="D98" s="338">
        <v>7</v>
      </c>
      <c r="E98" s="339">
        <v>7</v>
      </c>
      <c r="F98" s="359">
        <f t="shared" si="4"/>
        <v>10</v>
      </c>
      <c r="G98" s="338">
        <v>7</v>
      </c>
      <c r="H98" s="339">
        <v>3</v>
      </c>
      <c r="I98" s="334">
        <f t="shared" si="5"/>
        <v>55</v>
      </c>
      <c r="K98" s="93" t="s">
        <v>10</v>
      </c>
      <c r="L98" s="94">
        <v>27</v>
      </c>
      <c r="M98" s="93" t="s">
        <v>127</v>
      </c>
      <c r="N98" s="93"/>
      <c r="O98" s="93" t="s">
        <v>13</v>
      </c>
      <c r="P98" s="94">
        <v>1</v>
      </c>
      <c r="Q98" s="93" t="s">
        <v>209</v>
      </c>
    </row>
    <row r="99" spans="1:17" ht="21" customHeight="1" x14ac:dyDescent="0.3">
      <c r="A99" s="130" t="s">
        <v>393</v>
      </c>
      <c r="B99" s="358">
        <v>56</v>
      </c>
      <c r="C99" s="359">
        <f t="shared" si="3"/>
        <v>17</v>
      </c>
      <c r="D99" s="338">
        <v>12</v>
      </c>
      <c r="E99" s="339">
        <v>5</v>
      </c>
      <c r="F99" s="359">
        <f t="shared" si="4"/>
        <v>10</v>
      </c>
      <c r="G99" s="338">
        <v>6</v>
      </c>
      <c r="H99" s="339">
        <v>4</v>
      </c>
      <c r="I99" s="334">
        <f t="shared" si="5"/>
        <v>83</v>
      </c>
      <c r="K99" s="93" t="s">
        <v>10</v>
      </c>
      <c r="L99" s="94">
        <v>12</v>
      </c>
      <c r="M99" s="93" t="s">
        <v>128</v>
      </c>
      <c r="N99" s="93"/>
      <c r="O99" s="93" t="s">
        <v>13</v>
      </c>
      <c r="P99" s="94">
        <v>2</v>
      </c>
      <c r="Q99" s="93" t="s">
        <v>210</v>
      </c>
    </row>
    <row r="100" spans="1:17" ht="21" customHeight="1" x14ac:dyDescent="0.3">
      <c r="A100" s="130" t="s">
        <v>394</v>
      </c>
      <c r="B100" s="358">
        <v>671</v>
      </c>
      <c r="C100" s="359">
        <f t="shared" si="3"/>
        <v>340</v>
      </c>
      <c r="D100" s="338">
        <v>137</v>
      </c>
      <c r="E100" s="339">
        <v>203</v>
      </c>
      <c r="F100" s="359">
        <f t="shared" si="4"/>
        <v>126</v>
      </c>
      <c r="G100" s="338">
        <v>63</v>
      </c>
      <c r="H100" s="339">
        <v>63</v>
      </c>
      <c r="I100" s="334">
        <f t="shared" si="5"/>
        <v>1137</v>
      </c>
      <c r="K100" s="93" t="s">
        <v>10</v>
      </c>
      <c r="L100" s="94">
        <v>11</v>
      </c>
      <c r="M100" s="93" t="s">
        <v>129</v>
      </c>
      <c r="N100" s="93"/>
      <c r="O100" s="93" t="s">
        <v>13</v>
      </c>
      <c r="P100" s="94">
        <v>3</v>
      </c>
      <c r="Q100" s="93" t="s">
        <v>133</v>
      </c>
    </row>
    <row r="101" spans="1:17" ht="21" customHeight="1" x14ac:dyDescent="0.3">
      <c r="A101" s="130" t="s">
        <v>395</v>
      </c>
      <c r="B101" s="358">
        <v>2</v>
      </c>
      <c r="C101" s="359">
        <f t="shared" si="3"/>
        <v>1</v>
      </c>
      <c r="D101" s="345"/>
      <c r="E101" s="339">
        <v>1</v>
      </c>
      <c r="F101" s="359">
        <f t="shared" si="4"/>
        <v>1</v>
      </c>
      <c r="G101" s="340"/>
      <c r="H101" s="339">
        <v>1</v>
      </c>
      <c r="I101" s="334">
        <f t="shared" si="5"/>
        <v>4</v>
      </c>
      <c r="K101" s="93" t="s">
        <v>10</v>
      </c>
      <c r="L101" s="94">
        <v>2</v>
      </c>
      <c r="M101" s="93" t="s">
        <v>206</v>
      </c>
      <c r="N101" s="93"/>
      <c r="O101" s="93" t="s">
        <v>13</v>
      </c>
      <c r="P101" s="94">
        <v>1</v>
      </c>
      <c r="Q101" s="93" t="s">
        <v>134</v>
      </c>
    </row>
    <row r="102" spans="1:17" ht="21" customHeight="1" x14ac:dyDescent="0.3">
      <c r="A102" s="130" t="s">
        <v>396</v>
      </c>
      <c r="B102" s="358">
        <v>65</v>
      </c>
      <c r="C102" s="359">
        <f t="shared" si="3"/>
        <v>28</v>
      </c>
      <c r="D102" s="338">
        <v>19</v>
      </c>
      <c r="E102" s="339">
        <v>9</v>
      </c>
      <c r="F102" s="359">
        <f t="shared" si="4"/>
        <v>11</v>
      </c>
      <c r="G102" s="338">
        <v>2</v>
      </c>
      <c r="H102" s="339">
        <v>9</v>
      </c>
      <c r="I102" s="334">
        <f t="shared" si="5"/>
        <v>104</v>
      </c>
      <c r="K102" s="93" t="s">
        <v>10</v>
      </c>
      <c r="L102" s="94">
        <v>2</v>
      </c>
      <c r="M102" s="93" t="s">
        <v>207</v>
      </c>
      <c r="N102" s="93"/>
      <c r="O102" s="93" t="s">
        <v>13</v>
      </c>
      <c r="P102" s="94">
        <v>1</v>
      </c>
      <c r="Q102" s="93" t="s">
        <v>243</v>
      </c>
    </row>
    <row r="103" spans="1:17" ht="21" customHeight="1" x14ac:dyDescent="0.3">
      <c r="A103" s="130" t="s">
        <v>397</v>
      </c>
      <c r="B103" s="358">
        <v>124</v>
      </c>
      <c r="C103" s="359">
        <f t="shared" si="3"/>
        <v>48</v>
      </c>
      <c r="D103" s="338">
        <v>24</v>
      </c>
      <c r="E103" s="339">
        <v>24</v>
      </c>
      <c r="F103" s="359">
        <f t="shared" si="4"/>
        <v>41</v>
      </c>
      <c r="G103" s="338">
        <v>20</v>
      </c>
      <c r="H103" s="339">
        <v>21</v>
      </c>
      <c r="I103" s="334">
        <f t="shared" si="5"/>
        <v>213</v>
      </c>
      <c r="K103" s="93" t="s">
        <v>10</v>
      </c>
      <c r="L103" s="94">
        <v>193</v>
      </c>
      <c r="M103" s="93" t="s">
        <v>130</v>
      </c>
      <c r="N103" s="93"/>
      <c r="O103" s="93" t="s">
        <v>13</v>
      </c>
      <c r="P103" s="94">
        <v>1</v>
      </c>
      <c r="Q103" s="93" t="s">
        <v>135</v>
      </c>
    </row>
    <row r="104" spans="1:17" ht="21" customHeight="1" x14ac:dyDescent="0.3">
      <c r="A104" s="130" t="s">
        <v>398</v>
      </c>
      <c r="B104" s="358">
        <v>3</v>
      </c>
      <c r="C104" s="359">
        <f t="shared" si="3"/>
        <v>2</v>
      </c>
      <c r="D104" s="338">
        <v>2</v>
      </c>
      <c r="E104" s="343"/>
      <c r="F104" s="359">
        <f t="shared" si="4"/>
        <v>0</v>
      </c>
      <c r="G104" s="340"/>
      <c r="H104" s="354"/>
      <c r="I104" s="334">
        <f t="shared" si="5"/>
        <v>5</v>
      </c>
      <c r="K104" s="93" t="s">
        <v>10</v>
      </c>
      <c r="L104" s="94">
        <v>361</v>
      </c>
      <c r="M104" s="93" t="s">
        <v>131</v>
      </c>
      <c r="N104" s="93"/>
      <c r="O104" s="93" t="s">
        <v>13</v>
      </c>
      <c r="P104" s="94">
        <v>118</v>
      </c>
      <c r="Q104" s="93" t="s">
        <v>136</v>
      </c>
    </row>
    <row r="105" spans="1:17" ht="21" customHeight="1" x14ac:dyDescent="0.3">
      <c r="A105" s="130" t="s">
        <v>399</v>
      </c>
      <c r="B105" s="358">
        <v>48</v>
      </c>
      <c r="C105" s="359">
        <f t="shared" si="3"/>
        <v>12</v>
      </c>
      <c r="D105" s="338">
        <v>9</v>
      </c>
      <c r="E105" s="339">
        <v>3</v>
      </c>
      <c r="F105" s="359">
        <f t="shared" si="4"/>
        <v>8</v>
      </c>
      <c r="G105" s="338">
        <v>2</v>
      </c>
      <c r="H105" s="339">
        <v>6</v>
      </c>
      <c r="I105" s="334">
        <f t="shared" si="5"/>
        <v>68</v>
      </c>
      <c r="K105" s="93" t="s">
        <v>10</v>
      </c>
      <c r="L105" s="94">
        <v>2</v>
      </c>
      <c r="M105" s="93" t="s">
        <v>132</v>
      </c>
      <c r="N105" s="93"/>
      <c r="O105" s="93" t="s">
        <v>13</v>
      </c>
      <c r="P105" s="94">
        <v>12</v>
      </c>
      <c r="Q105" s="93" t="s">
        <v>137</v>
      </c>
    </row>
    <row r="106" spans="1:17" ht="21" customHeight="1" x14ac:dyDescent="0.3">
      <c r="A106" s="130" t="s">
        <v>400</v>
      </c>
      <c r="B106" s="358">
        <v>328</v>
      </c>
      <c r="C106" s="359">
        <f t="shared" si="3"/>
        <v>163</v>
      </c>
      <c r="D106" s="338">
        <v>76</v>
      </c>
      <c r="E106" s="339">
        <v>87</v>
      </c>
      <c r="F106" s="359">
        <f t="shared" si="4"/>
        <v>76</v>
      </c>
      <c r="G106" s="338">
        <v>39</v>
      </c>
      <c r="H106" s="339">
        <v>37</v>
      </c>
      <c r="I106" s="334">
        <f t="shared" si="5"/>
        <v>567</v>
      </c>
      <c r="K106" s="93" t="s">
        <v>10</v>
      </c>
      <c r="L106" s="94">
        <v>1</v>
      </c>
      <c r="M106" s="93" t="s">
        <v>209</v>
      </c>
      <c r="N106" s="93"/>
      <c r="O106" s="93" t="s">
        <v>13</v>
      </c>
      <c r="P106" s="94">
        <v>2</v>
      </c>
      <c r="Q106" s="93" t="s">
        <v>212</v>
      </c>
    </row>
    <row r="107" spans="1:17" ht="21" customHeight="1" x14ac:dyDescent="0.3">
      <c r="A107" s="130" t="s">
        <v>401</v>
      </c>
      <c r="B107" s="358">
        <v>2928</v>
      </c>
      <c r="C107" s="359">
        <f t="shared" si="3"/>
        <v>1613</v>
      </c>
      <c r="D107" s="338">
        <v>841</v>
      </c>
      <c r="E107" s="339">
        <v>772</v>
      </c>
      <c r="F107" s="359">
        <f t="shared" si="4"/>
        <v>756</v>
      </c>
      <c r="G107" s="338">
        <v>364</v>
      </c>
      <c r="H107" s="339">
        <v>392</v>
      </c>
      <c r="I107" s="334">
        <f t="shared" si="5"/>
        <v>5297</v>
      </c>
      <c r="K107" s="93" t="s">
        <v>10</v>
      </c>
      <c r="L107" s="94">
        <v>1</v>
      </c>
      <c r="M107" s="93" t="s">
        <v>210</v>
      </c>
      <c r="N107" s="93"/>
      <c r="O107" s="93" t="s">
        <v>13</v>
      </c>
      <c r="P107" s="94">
        <v>154</v>
      </c>
      <c r="Q107" s="93" t="s">
        <v>138</v>
      </c>
    </row>
    <row r="108" spans="1:17" ht="21" customHeight="1" x14ac:dyDescent="0.3">
      <c r="A108" s="130" t="s">
        <v>402</v>
      </c>
      <c r="B108" s="358">
        <v>14</v>
      </c>
      <c r="C108" s="359">
        <f t="shared" si="3"/>
        <v>4</v>
      </c>
      <c r="D108" s="338">
        <v>1</v>
      </c>
      <c r="E108" s="339">
        <v>3</v>
      </c>
      <c r="F108" s="359">
        <f t="shared" si="4"/>
        <v>2</v>
      </c>
      <c r="G108" s="338">
        <v>2</v>
      </c>
      <c r="H108" s="344"/>
      <c r="I108" s="334">
        <f t="shared" si="5"/>
        <v>20</v>
      </c>
      <c r="K108" s="93" t="s">
        <v>10</v>
      </c>
      <c r="L108" s="94">
        <v>8</v>
      </c>
      <c r="M108" s="93" t="s">
        <v>133</v>
      </c>
      <c r="N108" s="93"/>
      <c r="O108" s="93" t="s">
        <v>13</v>
      </c>
      <c r="P108" s="94">
        <v>1</v>
      </c>
      <c r="Q108" s="93" t="s">
        <v>213</v>
      </c>
    </row>
    <row r="109" spans="1:17" ht="21" customHeight="1" x14ac:dyDescent="0.3">
      <c r="A109" s="130" t="s">
        <v>403</v>
      </c>
      <c r="B109" s="358">
        <v>97</v>
      </c>
      <c r="C109" s="359">
        <f t="shared" si="3"/>
        <v>71</v>
      </c>
      <c r="D109" s="338">
        <v>32</v>
      </c>
      <c r="E109" s="339">
        <v>39</v>
      </c>
      <c r="F109" s="359">
        <f t="shared" si="4"/>
        <v>28</v>
      </c>
      <c r="G109" s="338">
        <v>12</v>
      </c>
      <c r="H109" s="339">
        <v>16</v>
      </c>
      <c r="I109" s="334">
        <f t="shared" si="5"/>
        <v>196</v>
      </c>
      <c r="K109" s="93" t="s">
        <v>10</v>
      </c>
      <c r="L109" s="94">
        <v>10</v>
      </c>
      <c r="M109" s="93" t="s">
        <v>134</v>
      </c>
      <c r="N109" s="93"/>
      <c r="O109" s="93" t="s">
        <v>13</v>
      </c>
      <c r="P109" s="94">
        <v>12</v>
      </c>
      <c r="Q109" s="93" t="s">
        <v>139</v>
      </c>
    </row>
    <row r="110" spans="1:17" ht="21" customHeight="1" x14ac:dyDescent="0.3">
      <c r="A110" s="130" t="s">
        <v>404</v>
      </c>
      <c r="B110" s="358">
        <v>72</v>
      </c>
      <c r="C110" s="359">
        <f t="shared" si="3"/>
        <v>44</v>
      </c>
      <c r="D110" s="338">
        <v>19</v>
      </c>
      <c r="E110" s="339">
        <v>25</v>
      </c>
      <c r="F110" s="359">
        <f t="shared" si="4"/>
        <v>15</v>
      </c>
      <c r="G110" s="338">
        <v>5</v>
      </c>
      <c r="H110" s="339">
        <v>10</v>
      </c>
      <c r="I110" s="334">
        <f t="shared" si="5"/>
        <v>131</v>
      </c>
      <c r="K110" s="93" t="s">
        <v>10</v>
      </c>
      <c r="L110" s="94">
        <v>2</v>
      </c>
      <c r="M110" s="93" t="s">
        <v>243</v>
      </c>
      <c r="N110" s="93"/>
      <c r="O110" s="93" t="s">
        <v>13</v>
      </c>
      <c r="P110" s="94">
        <v>141</v>
      </c>
      <c r="Q110" s="93" t="s">
        <v>140</v>
      </c>
    </row>
    <row r="111" spans="1:17" ht="21" customHeight="1" x14ac:dyDescent="0.3">
      <c r="A111" s="130" t="s">
        <v>405</v>
      </c>
      <c r="B111" s="358">
        <v>92</v>
      </c>
      <c r="C111" s="359">
        <f t="shared" si="3"/>
        <v>28</v>
      </c>
      <c r="D111" s="338">
        <v>14</v>
      </c>
      <c r="E111" s="339">
        <v>14</v>
      </c>
      <c r="F111" s="359">
        <f t="shared" si="4"/>
        <v>11</v>
      </c>
      <c r="G111" s="338">
        <v>5</v>
      </c>
      <c r="H111" s="339">
        <v>6</v>
      </c>
      <c r="I111" s="334">
        <f t="shared" si="5"/>
        <v>131</v>
      </c>
      <c r="K111" s="93" t="s">
        <v>10</v>
      </c>
      <c r="L111" s="94">
        <v>3</v>
      </c>
      <c r="M111" s="93" t="s">
        <v>135</v>
      </c>
      <c r="N111" s="93"/>
      <c r="O111" s="93" t="s">
        <v>13</v>
      </c>
      <c r="P111" s="94">
        <v>42</v>
      </c>
      <c r="Q111" s="93" t="s">
        <v>141</v>
      </c>
    </row>
    <row r="112" spans="1:17" ht="21" customHeight="1" x14ac:dyDescent="0.3">
      <c r="A112" s="130" t="s">
        <v>406</v>
      </c>
      <c r="B112" s="358">
        <v>17</v>
      </c>
      <c r="C112" s="359">
        <f t="shared" si="3"/>
        <v>6</v>
      </c>
      <c r="D112" s="338">
        <v>2</v>
      </c>
      <c r="E112" s="339">
        <v>4</v>
      </c>
      <c r="F112" s="359">
        <f t="shared" si="4"/>
        <v>1</v>
      </c>
      <c r="G112" s="345"/>
      <c r="H112" s="339">
        <v>1</v>
      </c>
      <c r="I112" s="334">
        <f t="shared" si="5"/>
        <v>24</v>
      </c>
      <c r="K112" s="93" t="s">
        <v>10</v>
      </c>
      <c r="L112" s="94">
        <v>307</v>
      </c>
      <c r="M112" s="93" t="s">
        <v>136</v>
      </c>
      <c r="N112" s="93"/>
      <c r="O112" s="93" t="s">
        <v>13</v>
      </c>
      <c r="P112" s="94">
        <v>34</v>
      </c>
      <c r="Q112" s="93" t="s">
        <v>142</v>
      </c>
    </row>
    <row r="113" spans="1:17" ht="21" customHeight="1" x14ac:dyDescent="0.25">
      <c r="A113" s="130" t="s">
        <v>407</v>
      </c>
      <c r="B113" s="361">
        <v>1</v>
      </c>
      <c r="C113" s="359">
        <f t="shared" si="3"/>
        <v>2</v>
      </c>
      <c r="D113" s="338">
        <v>2</v>
      </c>
      <c r="E113" s="343"/>
      <c r="F113" s="359">
        <f t="shared" si="4"/>
        <v>1</v>
      </c>
      <c r="G113" s="338">
        <v>1</v>
      </c>
      <c r="H113" s="343"/>
      <c r="I113" s="334">
        <f t="shared" si="5"/>
        <v>4</v>
      </c>
      <c r="K113" s="93" t="s">
        <v>10</v>
      </c>
      <c r="L113" s="94">
        <v>41</v>
      </c>
      <c r="M113" s="93" t="s">
        <v>137</v>
      </c>
      <c r="N113" s="93"/>
      <c r="O113" s="93" t="s">
        <v>13</v>
      </c>
      <c r="P113" s="94">
        <v>18</v>
      </c>
      <c r="Q113" s="93" t="s">
        <v>143</v>
      </c>
    </row>
    <row r="114" spans="1:17" ht="21" customHeight="1" x14ac:dyDescent="0.3">
      <c r="A114" s="130" t="s">
        <v>408</v>
      </c>
      <c r="B114" s="358">
        <v>886</v>
      </c>
      <c r="C114" s="359">
        <f t="shared" si="3"/>
        <v>425</v>
      </c>
      <c r="D114" s="338">
        <v>220</v>
      </c>
      <c r="E114" s="339">
        <v>205</v>
      </c>
      <c r="F114" s="359">
        <f t="shared" si="4"/>
        <v>243</v>
      </c>
      <c r="G114" s="338">
        <v>127</v>
      </c>
      <c r="H114" s="339">
        <v>116</v>
      </c>
      <c r="I114" s="334">
        <f t="shared" si="5"/>
        <v>1554</v>
      </c>
      <c r="K114" s="93" t="s">
        <v>10</v>
      </c>
      <c r="L114" s="94">
        <v>1</v>
      </c>
      <c r="M114" s="93" t="s">
        <v>212</v>
      </c>
      <c r="N114" s="93"/>
      <c r="O114" s="93" t="s">
        <v>13</v>
      </c>
      <c r="P114" s="94">
        <v>206</v>
      </c>
      <c r="Q114" s="93" t="s">
        <v>144</v>
      </c>
    </row>
    <row r="115" spans="1:17" ht="21" customHeight="1" x14ac:dyDescent="0.25">
      <c r="A115" s="130" t="s">
        <v>409</v>
      </c>
      <c r="B115" s="361">
        <v>2</v>
      </c>
      <c r="C115" s="359">
        <f t="shared" si="3"/>
        <v>1</v>
      </c>
      <c r="D115" s="345"/>
      <c r="E115" s="344">
        <v>1</v>
      </c>
      <c r="F115" s="359">
        <f t="shared" si="4"/>
        <v>3</v>
      </c>
      <c r="G115" s="340">
        <v>3</v>
      </c>
      <c r="H115" s="344"/>
      <c r="I115" s="334">
        <f t="shared" si="5"/>
        <v>6</v>
      </c>
      <c r="K115" s="93" t="s">
        <v>10</v>
      </c>
      <c r="L115" s="94">
        <v>331</v>
      </c>
      <c r="M115" s="93" t="s">
        <v>138</v>
      </c>
      <c r="N115" s="93"/>
      <c r="O115" s="93" t="s">
        <v>13</v>
      </c>
      <c r="P115" s="94">
        <v>3</v>
      </c>
      <c r="Q115" s="93" t="s">
        <v>145</v>
      </c>
    </row>
    <row r="116" spans="1:17" ht="21" customHeight="1" x14ac:dyDescent="0.3">
      <c r="A116" s="130" t="s">
        <v>410</v>
      </c>
      <c r="B116" s="358">
        <v>1987</v>
      </c>
      <c r="C116" s="359">
        <f t="shared" si="3"/>
        <v>604</v>
      </c>
      <c r="D116" s="338">
        <v>368</v>
      </c>
      <c r="E116" s="339">
        <v>236</v>
      </c>
      <c r="F116" s="359">
        <f t="shared" si="4"/>
        <v>418</v>
      </c>
      <c r="G116" s="338">
        <v>198</v>
      </c>
      <c r="H116" s="339">
        <v>220</v>
      </c>
      <c r="I116" s="334">
        <f t="shared" si="5"/>
        <v>3009</v>
      </c>
      <c r="K116" s="93" t="s">
        <v>10</v>
      </c>
      <c r="L116" s="94">
        <v>1</v>
      </c>
      <c r="M116" s="93" t="s">
        <v>213</v>
      </c>
      <c r="N116" s="93"/>
      <c r="O116" s="93" t="s">
        <v>13</v>
      </c>
      <c r="P116" s="94">
        <v>3</v>
      </c>
      <c r="Q116" s="93" t="s">
        <v>146</v>
      </c>
    </row>
    <row r="117" spans="1:17" ht="21" customHeight="1" x14ac:dyDescent="0.3">
      <c r="A117" s="130" t="s">
        <v>411</v>
      </c>
      <c r="B117" s="358">
        <v>11</v>
      </c>
      <c r="C117" s="359">
        <f t="shared" si="3"/>
        <v>7</v>
      </c>
      <c r="D117" s="338">
        <v>3</v>
      </c>
      <c r="E117" s="339">
        <v>4</v>
      </c>
      <c r="F117" s="359">
        <f t="shared" si="4"/>
        <v>2</v>
      </c>
      <c r="G117" s="338">
        <v>1</v>
      </c>
      <c r="H117" s="339">
        <v>1</v>
      </c>
      <c r="I117" s="334">
        <f t="shared" si="5"/>
        <v>20</v>
      </c>
      <c r="K117" s="93" t="s">
        <v>10</v>
      </c>
      <c r="L117" s="94">
        <v>35</v>
      </c>
      <c r="M117" s="93" t="s">
        <v>139</v>
      </c>
      <c r="N117" s="93"/>
      <c r="O117" s="93" t="s">
        <v>13</v>
      </c>
      <c r="P117" s="94">
        <v>3</v>
      </c>
      <c r="Q117" s="93" t="s">
        <v>147</v>
      </c>
    </row>
    <row r="118" spans="1:17" ht="21" customHeight="1" x14ac:dyDescent="0.3">
      <c r="A118" s="130" t="s">
        <v>412</v>
      </c>
      <c r="B118" s="358">
        <v>3</v>
      </c>
      <c r="C118" s="359">
        <f t="shared" si="3"/>
        <v>1</v>
      </c>
      <c r="D118" s="338">
        <v>1</v>
      </c>
      <c r="E118" s="343"/>
      <c r="F118" s="359">
        <f t="shared" si="4"/>
        <v>0</v>
      </c>
      <c r="G118" s="340"/>
      <c r="H118" s="354"/>
      <c r="I118" s="334">
        <f t="shared" si="5"/>
        <v>4</v>
      </c>
      <c r="K118" s="93" t="s">
        <v>10</v>
      </c>
      <c r="L118" s="94">
        <v>181</v>
      </c>
      <c r="M118" s="93" t="s">
        <v>140</v>
      </c>
      <c r="N118" s="93"/>
      <c r="O118" s="93" t="s">
        <v>13</v>
      </c>
      <c r="P118" s="94">
        <v>6</v>
      </c>
      <c r="Q118" s="93" t="s">
        <v>148</v>
      </c>
    </row>
    <row r="119" spans="1:17" ht="21" customHeight="1" x14ac:dyDescent="0.3">
      <c r="A119" s="130" t="s">
        <v>413</v>
      </c>
      <c r="B119" s="358">
        <v>2</v>
      </c>
      <c r="C119" s="359">
        <f t="shared" si="3"/>
        <v>2</v>
      </c>
      <c r="D119" s="338">
        <v>1</v>
      </c>
      <c r="E119" s="339">
        <v>1</v>
      </c>
      <c r="F119" s="359">
        <f t="shared" si="4"/>
        <v>1</v>
      </c>
      <c r="G119" s="338">
        <v>1</v>
      </c>
      <c r="H119" s="354"/>
      <c r="I119" s="334">
        <f t="shared" si="5"/>
        <v>5</v>
      </c>
      <c r="K119" s="93" t="s">
        <v>10</v>
      </c>
      <c r="L119" s="94">
        <v>79</v>
      </c>
      <c r="M119" s="93" t="s">
        <v>141</v>
      </c>
      <c r="N119" s="93"/>
      <c r="O119" s="93" t="s">
        <v>13</v>
      </c>
      <c r="P119" s="94">
        <v>13</v>
      </c>
      <c r="Q119" s="93" t="s">
        <v>149</v>
      </c>
    </row>
    <row r="120" spans="1:17" ht="21" customHeight="1" x14ac:dyDescent="0.3">
      <c r="A120" s="130" t="s">
        <v>414</v>
      </c>
      <c r="B120" s="358">
        <v>8</v>
      </c>
      <c r="C120" s="359">
        <f t="shared" si="3"/>
        <v>2</v>
      </c>
      <c r="D120" s="342"/>
      <c r="E120" s="339">
        <v>2</v>
      </c>
      <c r="F120" s="359">
        <f t="shared" si="4"/>
        <v>2</v>
      </c>
      <c r="G120" s="338">
        <v>2</v>
      </c>
      <c r="H120" s="344"/>
      <c r="I120" s="334">
        <f t="shared" si="5"/>
        <v>12</v>
      </c>
      <c r="K120" s="93" t="s">
        <v>10</v>
      </c>
      <c r="L120" s="94">
        <v>99</v>
      </c>
      <c r="M120" s="93" t="s">
        <v>142</v>
      </c>
      <c r="N120" s="93"/>
      <c r="O120" s="93" t="s">
        <v>13</v>
      </c>
      <c r="P120" s="94">
        <v>26</v>
      </c>
      <c r="Q120" s="93" t="s">
        <v>150</v>
      </c>
    </row>
    <row r="121" spans="1:17" ht="21" customHeight="1" x14ac:dyDescent="0.3">
      <c r="A121" s="130" t="s">
        <v>415</v>
      </c>
      <c r="B121" s="358">
        <v>85</v>
      </c>
      <c r="C121" s="359">
        <f t="shared" si="3"/>
        <v>11</v>
      </c>
      <c r="D121" s="338">
        <v>9</v>
      </c>
      <c r="E121" s="339">
        <v>2</v>
      </c>
      <c r="F121" s="359">
        <f t="shared" si="4"/>
        <v>6</v>
      </c>
      <c r="G121" s="338">
        <v>2</v>
      </c>
      <c r="H121" s="339">
        <v>4</v>
      </c>
      <c r="I121" s="334">
        <f t="shared" si="5"/>
        <v>102</v>
      </c>
      <c r="K121" s="93" t="s">
        <v>10</v>
      </c>
      <c r="L121" s="94">
        <v>58</v>
      </c>
      <c r="M121" s="93" t="s">
        <v>143</v>
      </c>
      <c r="N121" s="93"/>
      <c r="O121" s="93" t="s">
        <v>13</v>
      </c>
      <c r="P121" s="94">
        <v>15</v>
      </c>
      <c r="Q121" s="93" t="s">
        <v>151</v>
      </c>
    </row>
    <row r="122" spans="1:17" ht="21" customHeight="1" x14ac:dyDescent="0.3">
      <c r="A122" s="130" t="s">
        <v>416</v>
      </c>
      <c r="B122" s="358">
        <v>35</v>
      </c>
      <c r="C122" s="359">
        <f t="shared" si="3"/>
        <v>24</v>
      </c>
      <c r="D122" s="338">
        <v>11</v>
      </c>
      <c r="E122" s="339">
        <v>13</v>
      </c>
      <c r="F122" s="359">
        <f t="shared" si="4"/>
        <v>5</v>
      </c>
      <c r="G122" s="338">
        <v>1</v>
      </c>
      <c r="H122" s="339">
        <v>4</v>
      </c>
      <c r="I122" s="334">
        <f t="shared" si="5"/>
        <v>64</v>
      </c>
      <c r="K122" s="93" t="s">
        <v>10</v>
      </c>
      <c r="L122" s="94">
        <v>372</v>
      </c>
      <c r="M122" s="93" t="s">
        <v>144</v>
      </c>
      <c r="N122" s="93"/>
      <c r="O122" s="93" t="s">
        <v>13</v>
      </c>
      <c r="P122" s="94">
        <v>5</v>
      </c>
      <c r="Q122" s="93" t="s">
        <v>152</v>
      </c>
    </row>
    <row r="123" spans="1:17" ht="21" customHeight="1" x14ac:dyDescent="0.3">
      <c r="A123" s="130" t="s">
        <v>417</v>
      </c>
      <c r="B123" s="358">
        <v>4</v>
      </c>
      <c r="C123" s="359">
        <f t="shared" si="3"/>
        <v>3</v>
      </c>
      <c r="D123" s="338">
        <v>3</v>
      </c>
      <c r="E123" s="346"/>
      <c r="F123" s="359">
        <f t="shared" si="4"/>
        <v>2</v>
      </c>
      <c r="G123" s="338">
        <v>1</v>
      </c>
      <c r="H123" s="339">
        <v>1</v>
      </c>
      <c r="I123" s="334">
        <f t="shared" si="5"/>
        <v>9</v>
      </c>
      <c r="K123" s="93" t="s">
        <v>10</v>
      </c>
      <c r="L123" s="94">
        <v>3</v>
      </c>
      <c r="M123" s="93" t="s">
        <v>145</v>
      </c>
      <c r="N123" s="93"/>
      <c r="O123" s="93" t="s">
        <v>13</v>
      </c>
      <c r="P123" s="94">
        <v>2</v>
      </c>
      <c r="Q123" s="93" t="s">
        <v>215</v>
      </c>
    </row>
    <row r="124" spans="1:17" ht="21" customHeight="1" x14ac:dyDescent="0.3">
      <c r="A124" s="130" t="s">
        <v>418</v>
      </c>
      <c r="B124" s="358">
        <v>18</v>
      </c>
      <c r="C124" s="359">
        <f t="shared" si="3"/>
        <v>7</v>
      </c>
      <c r="D124" s="338">
        <v>3</v>
      </c>
      <c r="E124" s="339">
        <v>4</v>
      </c>
      <c r="F124" s="359">
        <f t="shared" si="4"/>
        <v>4</v>
      </c>
      <c r="G124" s="338">
        <v>1</v>
      </c>
      <c r="H124" s="339">
        <v>3</v>
      </c>
      <c r="I124" s="334">
        <f t="shared" si="5"/>
        <v>29</v>
      </c>
      <c r="K124" s="93" t="s">
        <v>10</v>
      </c>
      <c r="L124" s="94">
        <v>2</v>
      </c>
      <c r="M124" s="93" t="s">
        <v>146</v>
      </c>
      <c r="N124" s="93"/>
      <c r="O124" s="93" t="s">
        <v>13</v>
      </c>
      <c r="P124" s="94">
        <v>378</v>
      </c>
      <c r="Q124" s="93" t="s">
        <v>153</v>
      </c>
    </row>
    <row r="125" spans="1:17" ht="21" customHeight="1" x14ac:dyDescent="0.3">
      <c r="A125" s="130" t="s">
        <v>419</v>
      </c>
      <c r="B125" s="358">
        <v>1208</v>
      </c>
      <c r="C125" s="359">
        <f t="shared" si="3"/>
        <v>648</v>
      </c>
      <c r="D125" s="338">
        <v>364</v>
      </c>
      <c r="E125" s="339">
        <v>284</v>
      </c>
      <c r="F125" s="359">
        <f t="shared" si="4"/>
        <v>301</v>
      </c>
      <c r="G125" s="338">
        <v>139</v>
      </c>
      <c r="H125" s="339">
        <v>162</v>
      </c>
      <c r="I125" s="334">
        <f t="shared" si="5"/>
        <v>2157</v>
      </c>
      <c r="K125" s="93" t="s">
        <v>10</v>
      </c>
      <c r="L125" s="94">
        <v>15</v>
      </c>
      <c r="M125" s="93" t="s">
        <v>147</v>
      </c>
      <c r="N125" s="93"/>
      <c r="O125" s="93" t="s">
        <v>13</v>
      </c>
      <c r="P125" s="94">
        <v>14</v>
      </c>
      <c r="Q125" s="93" t="s">
        <v>154</v>
      </c>
    </row>
    <row r="126" spans="1:17" ht="21" customHeight="1" x14ac:dyDescent="0.3">
      <c r="A126" s="130" t="s">
        <v>420</v>
      </c>
      <c r="B126" s="358">
        <v>4</v>
      </c>
      <c r="C126" s="359">
        <f t="shared" si="3"/>
        <v>1</v>
      </c>
      <c r="D126" s="340"/>
      <c r="E126" s="339">
        <v>1</v>
      </c>
      <c r="F126" s="359">
        <f t="shared" si="4"/>
        <v>0</v>
      </c>
      <c r="G126" s="355"/>
      <c r="H126" s="354"/>
      <c r="I126" s="334">
        <f t="shared" si="5"/>
        <v>5</v>
      </c>
      <c r="K126" s="93" t="s">
        <v>10</v>
      </c>
      <c r="L126" s="94">
        <v>8</v>
      </c>
      <c r="M126" s="93" t="s">
        <v>148</v>
      </c>
      <c r="N126" s="93"/>
      <c r="O126" s="93" t="s">
        <v>13</v>
      </c>
      <c r="P126" s="94">
        <v>11</v>
      </c>
      <c r="Q126" s="93" t="s">
        <v>155</v>
      </c>
    </row>
    <row r="127" spans="1:17" ht="21" customHeight="1" x14ac:dyDescent="0.3">
      <c r="A127" s="130" t="s">
        <v>421</v>
      </c>
      <c r="B127" s="358">
        <v>85</v>
      </c>
      <c r="C127" s="359">
        <f t="shared" si="3"/>
        <v>88</v>
      </c>
      <c r="D127" s="340">
        <v>45</v>
      </c>
      <c r="E127" s="339">
        <v>43</v>
      </c>
      <c r="F127" s="359">
        <f t="shared" si="4"/>
        <v>30</v>
      </c>
      <c r="G127" s="338">
        <v>12</v>
      </c>
      <c r="H127" s="339">
        <v>18</v>
      </c>
      <c r="I127" s="334">
        <f t="shared" si="5"/>
        <v>203</v>
      </c>
      <c r="K127" s="93" t="s">
        <v>10</v>
      </c>
      <c r="L127" s="94">
        <v>24</v>
      </c>
      <c r="M127" s="93" t="s">
        <v>149</v>
      </c>
      <c r="N127" s="93"/>
      <c r="O127" s="93" t="s">
        <v>13</v>
      </c>
      <c r="P127" s="94">
        <v>9</v>
      </c>
      <c r="Q127" s="93" t="s">
        <v>156</v>
      </c>
    </row>
    <row r="128" spans="1:17" ht="21" customHeight="1" x14ac:dyDescent="0.25">
      <c r="A128" s="130" t="s">
        <v>422</v>
      </c>
      <c r="B128" s="359"/>
      <c r="C128" s="359">
        <f t="shared" si="3"/>
        <v>0</v>
      </c>
      <c r="D128" s="349"/>
      <c r="E128" s="344"/>
      <c r="F128" s="359">
        <f t="shared" si="4"/>
        <v>2</v>
      </c>
      <c r="G128" s="338">
        <v>2</v>
      </c>
      <c r="H128" s="354"/>
      <c r="I128" s="334">
        <f t="shared" si="5"/>
        <v>2</v>
      </c>
      <c r="K128" s="93" t="s">
        <v>10</v>
      </c>
      <c r="L128" s="94">
        <v>24</v>
      </c>
      <c r="M128" s="93" t="s">
        <v>150</v>
      </c>
      <c r="N128" s="93"/>
      <c r="O128" s="93" t="s">
        <v>13</v>
      </c>
      <c r="P128" s="94">
        <v>22</v>
      </c>
      <c r="Q128" s="93" t="s">
        <v>157</v>
      </c>
    </row>
    <row r="129" spans="1:17" ht="21" customHeight="1" x14ac:dyDescent="0.3">
      <c r="A129" s="130" t="s">
        <v>423</v>
      </c>
      <c r="B129" s="358">
        <v>1502</v>
      </c>
      <c r="C129" s="359">
        <f t="shared" si="3"/>
        <v>694</v>
      </c>
      <c r="D129" s="338">
        <v>355</v>
      </c>
      <c r="E129" s="339">
        <v>339</v>
      </c>
      <c r="F129" s="359">
        <f t="shared" si="4"/>
        <v>333</v>
      </c>
      <c r="G129" s="338">
        <v>162</v>
      </c>
      <c r="H129" s="339">
        <v>171</v>
      </c>
      <c r="I129" s="334">
        <f t="shared" si="5"/>
        <v>2529</v>
      </c>
      <c r="K129" s="93" t="s">
        <v>10</v>
      </c>
      <c r="L129" s="94">
        <v>9</v>
      </c>
      <c r="M129" s="93" t="s">
        <v>151</v>
      </c>
      <c r="N129" s="93"/>
      <c r="O129" s="93" t="s">
        <v>13</v>
      </c>
      <c r="P129" s="94">
        <v>15</v>
      </c>
      <c r="Q129" s="93" t="s">
        <v>158</v>
      </c>
    </row>
    <row r="130" spans="1:17" ht="21" customHeight="1" x14ac:dyDescent="0.3">
      <c r="A130" s="130" t="s">
        <v>424</v>
      </c>
      <c r="B130" s="358">
        <v>18</v>
      </c>
      <c r="C130" s="359">
        <f t="shared" si="3"/>
        <v>2</v>
      </c>
      <c r="D130" s="338">
        <v>1</v>
      </c>
      <c r="E130" s="339">
        <v>1</v>
      </c>
      <c r="F130" s="359">
        <f t="shared" si="4"/>
        <v>3</v>
      </c>
      <c r="G130" s="338">
        <v>1</v>
      </c>
      <c r="H130" s="339">
        <v>2</v>
      </c>
      <c r="I130" s="334">
        <f t="shared" si="5"/>
        <v>23</v>
      </c>
      <c r="K130" s="93" t="s">
        <v>10</v>
      </c>
      <c r="L130" s="94">
        <v>17</v>
      </c>
      <c r="M130" s="93" t="s">
        <v>152</v>
      </c>
      <c r="N130" s="93"/>
      <c r="O130" s="93" t="s">
        <v>13</v>
      </c>
      <c r="P130" s="94">
        <v>102</v>
      </c>
      <c r="Q130" s="93" t="s">
        <v>159</v>
      </c>
    </row>
    <row r="131" spans="1:17" ht="21" customHeight="1" x14ac:dyDescent="0.3">
      <c r="A131" s="130" t="s">
        <v>425</v>
      </c>
      <c r="B131" s="358">
        <v>191</v>
      </c>
      <c r="C131" s="359">
        <f t="shared" si="3"/>
        <v>101</v>
      </c>
      <c r="D131" s="338">
        <v>49</v>
      </c>
      <c r="E131" s="339">
        <v>52</v>
      </c>
      <c r="F131" s="359">
        <f t="shared" si="4"/>
        <v>29</v>
      </c>
      <c r="G131" s="338">
        <v>16</v>
      </c>
      <c r="H131" s="339">
        <v>13</v>
      </c>
      <c r="I131" s="334">
        <f t="shared" si="5"/>
        <v>321</v>
      </c>
      <c r="K131" s="93" t="s">
        <v>10</v>
      </c>
      <c r="L131" s="94">
        <v>8</v>
      </c>
      <c r="M131" s="93" t="s">
        <v>215</v>
      </c>
      <c r="N131" s="93"/>
      <c r="O131" s="93" t="s">
        <v>13</v>
      </c>
      <c r="P131" s="94">
        <v>1</v>
      </c>
      <c r="Q131" s="93" t="s">
        <v>160</v>
      </c>
    </row>
    <row r="132" spans="1:17" ht="21" customHeight="1" x14ac:dyDescent="0.3">
      <c r="A132" s="130" t="s">
        <v>426</v>
      </c>
      <c r="B132" s="358">
        <v>1091</v>
      </c>
      <c r="C132" s="359">
        <f t="shared" si="3"/>
        <v>396</v>
      </c>
      <c r="D132" s="338">
        <v>197</v>
      </c>
      <c r="E132" s="339">
        <v>199</v>
      </c>
      <c r="F132" s="359">
        <f t="shared" si="4"/>
        <v>293</v>
      </c>
      <c r="G132" s="338">
        <v>157</v>
      </c>
      <c r="H132" s="339">
        <v>136</v>
      </c>
      <c r="I132" s="334">
        <f t="shared" si="5"/>
        <v>1780</v>
      </c>
      <c r="K132" s="93" t="s">
        <v>10</v>
      </c>
      <c r="L132" s="94">
        <v>632</v>
      </c>
      <c r="M132" s="93" t="s">
        <v>153</v>
      </c>
      <c r="N132" s="93"/>
      <c r="O132" s="93" t="s">
        <v>13</v>
      </c>
      <c r="P132" s="94">
        <v>3</v>
      </c>
      <c r="Q132" s="93" t="s">
        <v>162</v>
      </c>
    </row>
    <row r="133" spans="1:17" ht="21" customHeight="1" x14ac:dyDescent="0.3">
      <c r="A133" s="130" t="s">
        <v>427</v>
      </c>
      <c r="B133" s="358">
        <v>417</v>
      </c>
      <c r="C133" s="359">
        <f t="shared" si="3"/>
        <v>204</v>
      </c>
      <c r="D133" s="338">
        <v>92</v>
      </c>
      <c r="E133" s="339">
        <v>112</v>
      </c>
      <c r="F133" s="359">
        <f t="shared" si="4"/>
        <v>90</v>
      </c>
      <c r="G133" s="338">
        <v>43</v>
      </c>
      <c r="H133" s="339">
        <v>47</v>
      </c>
      <c r="I133" s="334">
        <f t="shared" si="5"/>
        <v>711</v>
      </c>
      <c r="K133" s="93" t="s">
        <v>10</v>
      </c>
      <c r="L133" s="94">
        <v>31</v>
      </c>
      <c r="M133" s="93" t="s">
        <v>154</v>
      </c>
      <c r="N133" s="93"/>
      <c r="O133" s="93" t="s">
        <v>13</v>
      </c>
      <c r="P133" s="94">
        <v>27</v>
      </c>
      <c r="Q133" s="93" t="s">
        <v>163</v>
      </c>
    </row>
    <row r="134" spans="1:17" ht="32.25" customHeight="1" x14ac:dyDescent="0.3">
      <c r="A134" s="130" t="s">
        <v>428</v>
      </c>
      <c r="B134" s="358">
        <v>549</v>
      </c>
      <c r="C134" s="359">
        <f t="shared" si="3"/>
        <v>180</v>
      </c>
      <c r="D134" s="338">
        <v>114</v>
      </c>
      <c r="E134" s="339">
        <v>66</v>
      </c>
      <c r="F134" s="359">
        <f t="shared" si="4"/>
        <v>92</v>
      </c>
      <c r="G134" s="338">
        <v>41</v>
      </c>
      <c r="H134" s="339">
        <v>51</v>
      </c>
      <c r="I134" s="334">
        <f t="shared" si="5"/>
        <v>821</v>
      </c>
      <c r="K134" s="93" t="s">
        <v>10</v>
      </c>
      <c r="L134" s="94">
        <v>15</v>
      </c>
      <c r="M134" s="93" t="s">
        <v>155</v>
      </c>
      <c r="N134" s="93"/>
      <c r="O134" s="93" t="s">
        <v>13</v>
      </c>
      <c r="P134" s="94">
        <v>149</v>
      </c>
      <c r="Q134" s="93" t="s">
        <v>164</v>
      </c>
    </row>
    <row r="135" spans="1:17" ht="29.25" customHeight="1" x14ac:dyDescent="0.3">
      <c r="A135" s="130" t="s">
        <v>429</v>
      </c>
      <c r="B135" s="358">
        <v>253</v>
      </c>
      <c r="C135" s="359">
        <f t="shared" ref="C135:C185" si="6">D135+E135</f>
        <v>132</v>
      </c>
      <c r="D135" s="338">
        <v>65</v>
      </c>
      <c r="E135" s="339">
        <v>67</v>
      </c>
      <c r="F135" s="359">
        <f t="shared" ref="F135:F185" si="7">G135+H135</f>
        <v>55</v>
      </c>
      <c r="G135" s="338">
        <v>19</v>
      </c>
      <c r="H135" s="339">
        <v>36</v>
      </c>
      <c r="I135" s="334">
        <f t="shared" ref="I135:I184" si="8">B135+C135+F135</f>
        <v>440</v>
      </c>
      <c r="K135" s="93" t="s">
        <v>10</v>
      </c>
      <c r="L135" s="94">
        <v>12</v>
      </c>
      <c r="M135" s="93" t="s">
        <v>156</v>
      </c>
      <c r="N135" s="93"/>
      <c r="O135" s="93" t="s">
        <v>13</v>
      </c>
      <c r="P135" s="94">
        <v>2</v>
      </c>
      <c r="Q135" s="93" t="s">
        <v>165</v>
      </c>
    </row>
    <row r="136" spans="1:17" ht="21" customHeight="1" x14ac:dyDescent="0.3">
      <c r="A136" s="130" t="s">
        <v>430</v>
      </c>
      <c r="B136" s="358">
        <v>1818</v>
      </c>
      <c r="C136" s="359">
        <f t="shared" si="6"/>
        <v>1079</v>
      </c>
      <c r="D136" s="338">
        <v>436</v>
      </c>
      <c r="E136" s="339">
        <v>643</v>
      </c>
      <c r="F136" s="359">
        <f t="shared" si="7"/>
        <v>461</v>
      </c>
      <c r="G136" s="338">
        <v>224</v>
      </c>
      <c r="H136" s="339">
        <v>237</v>
      </c>
      <c r="I136" s="334">
        <f t="shared" si="8"/>
        <v>3358</v>
      </c>
      <c r="K136" s="93" t="s">
        <v>10</v>
      </c>
      <c r="L136" s="94">
        <v>74</v>
      </c>
      <c r="M136" s="93" t="s">
        <v>157</v>
      </c>
      <c r="N136" s="93"/>
      <c r="O136" s="93" t="s">
        <v>13</v>
      </c>
      <c r="P136" s="94">
        <v>8</v>
      </c>
      <c r="Q136" s="93" t="s">
        <v>166</v>
      </c>
    </row>
    <row r="137" spans="1:17" ht="21" customHeight="1" x14ac:dyDescent="0.3">
      <c r="A137" s="130" t="s">
        <v>431</v>
      </c>
      <c r="B137" s="358">
        <v>29</v>
      </c>
      <c r="C137" s="359">
        <f t="shared" si="6"/>
        <v>8</v>
      </c>
      <c r="D137" s="338">
        <v>2</v>
      </c>
      <c r="E137" s="339">
        <v>6</v>
      </c>
      <c r="F137" s="359">
        <f t="shared" si="7"/>
        <v>3</v>
      </c>
      <c r="G137" s="338">
        <v>3</v>
      </c>
      <c r="H137" s="354"/>
      <c r="I137" s="334">
        <f t="shared" si="8"/>
        <v>40</v>
      </c>
      <c r="K137" s="93" t="s">
        <v>10</v>
      </c>
      <c r="L137" s="94">
        <v>6</v>
      </c>
      <c r="M137" s="93" t="s">
        <v>216</v>
      </c>
      <c r="N137" s="93"/>
      <c r="O137" s="93" t="s">
        <v>13</v>
      </c>
      <c r="P137" s="94">
        <v>5</v>
      </c>
      <c r="Q137" s="93" t="s">
        <v>167</v>
      </c>
    </row>
    <row r="138" spans="1:17" ht="21" customHeight="1" x14ac:dyDescent="0.3">
      <c r="A138" s="130" t="s">
        <v>432</v>
      </c>
      <c r="B138" s="358">
        <v>13</v>
      </c>
      <c r="C138" s="359">
        <f t="shared" si="6"/>
        <v>4</v>
      </c>
      <c r="D138" s="338">
        <v>2</v>
      </c>
      <c r="E138" s="339">
        <v>2</v>
      </c>
      <c r="F138" s="359">
        <f t="shared" si="7"/>
        <v>4</v>
      </c>
      <c r="G138" s="338">
        <v>3</v>
      </c>
      <c r="H138" s="339">
        <v>1</v>
      </c>
      <c r="I138" s="334">
        <f t="shared" si="8"/>
        <v>21</v>
      </c>
      <c r="K138" s="93" t="s">
        <v>10</v>
      </c>
      <c r="L138" s="94">
        <v>58</v>
      </c>
      <c r="M138" s="93" t="s">
        <v>158</v>
      </c>
      <c r="N138" s="93"/>
      <c r="O138" s="93" t="s">
        <v>13</v>
      </c>
      <c r="P138" s="94">
        <v>1</v>
      </c>
      <c r="Q138" s="93" t="s">
        <v>168</v>
      </c>
    </row>
    <row r="139" spans="1:17" ht="21" customHeight="1" x14ac:dyDescent="0.3">
      <c r="A139" s="130" t="s">
        <v>433</v>
      </c>
      <c r="B139" s="358">
        <v>39</v>
      </c>
      <c r="C139" s="359">
        <f t="shared" si="6"/>
        <v>28</v>
      </c>
      <c r="D139" s="338">
        <v>17</v>
      </c>
      <c r="E139" s="339">
        <v>11</v>
      </c>
      <c r="F139" s="359">
        <f t="shared" si="7"/>
        <v>7</v>
      </c>
      <c r="G139" s="338">
        <v>3</v>
      </c>
      <c r="H139" s="339">
        <v>4</v>
      </c>
      <c r="I139" s="334">
        <f t="shared" si="8"/>
        <v>74</v>
      </c>
      <c r="K139" s="93" t="s">
        <v>10</v>
      </c>
      <c r="L139" s="94">
        <v>126</v>
      </c>
      <c r="M139" s="93" t="s">
        <v>159</v>
      </c>
      <c r="N139" s="93"/>
      <c r="O139" s="93" t="s">
        <v>13</v>
      </c>
      <c r="P139" s="94">
        <v>23</v>
      </c>
      <c r="Q139" s="93" t="s">
        <v>169</v>
      </c>
    </row>
    <row r="140" spans="1:17" ht="21" customHeight="1" x14ac:dyDescent="0.3">
      <c r="A140" s="130" t="s">
        <v>434</v>
      </c>
      <c r="B140" s="358">
        <v>4</v>
      </c>
      <c r="C140" s="359">
        <f t="shared" si="6"/>
        <v>2</v>
      </c>
      <c r="D140" s="340"/>
      <c r="E140" s="339">
        <v>2</v>
      </c>
      <c r="F140" s="359">
        <f t="shared" si="7"/>
        <v>1</v>
      </c>
      <c r="G140" s="355"/>
      <c r="H140" s="339">
        <v>1</v>
      </c>
      <c r="I140" s="334">
        <f t="shared" si="8"/>
        <v>7</v>
      </c>
      <c r="K140" s="93" t="s">
        <v>10</v>
      </c>
      <c r="L140" s="94">
        <v>8</v>
      </c>
      <c r="M140" s="93" t="s">
        <v>160</v>
      </c>
      <c r="N140" s="93"/>
      <c r="O140" s="93" t="s">
        <v>13</v>
      </c>
      <c r="P140" s="94">
        <v>2</v>
      </c>
      <c r="Q140" s="93" t="s">
        <v>170</v>
      </c>
    </row>
    <row r="141" spans="1:17" ht="21" customHeight="1" x14ac:dyDescent="0.3">
      <c r="A141" s="130" t="s">
        <v>435</v>
      </c>
      <c r="B141" s="358">
        <v>93</v>
      </c>
      <c r="C141" s="359">
        <f t="shared" si="6"/>
        <v>17</v>
      </c>
      <c r="D141" s="338">
        <v>7</v>
      </c>
      <c r="E141" s="339">
        <v>10</v>
      </c>
      <c r="F141" s="359">
        <f t="shared" si="7"/>
        <v>13</v>
      </c>
      <c r="G141" s="338">
        <v>7</v>
      </c>
      <c r="H141" s="339">
        <v>6</v>
      </c>
      <c r="I141" s="334">
        <f t="shared" si="8"/>
        <v>123</v>
      </c>
      <c r="K141" s="93" t="s">
        <v>10</v>
      </c>
      <c r="L141" s="94">
        <v>5</v>
      </c>
      <c r="M141" s="93" t="s">
        <v>217</v>
      </c>
      <c r="N141" s="93"/>
      <c r="O141" s="93" t="s">
        <v>13</v>
      </c>
      <c r="P141" s="94">
        <v>2</v>
      </c>
      <c r="Q141" s="93" t="s">
        <v>220</v>
      </c>
    </row>
    <row r="142" spans="1:17" ht="21" customHeight="1" x14ac:dyDescent="0.3">
      <c r="A142" s="130" t="s">
        <v>436</v>
      </c>
      <c r="B142" s="358">
        <v>149</v>
      </c>
      <c r="C142" s="359">
        <f t="shared" si="6"/>
        <v>86</v>
      </c>
      <c r="D142" s="338">
        <v>23</v>
      </c>
      <c r="E142" s="339">
        <v>63</v>
      </c>
      <c r="F142" s="359">
        <f t="shared" si="7"/>
        <v>27</v>
      </c>
      <c r="G142" s="338">
        <v>14</v>
      </c>
      <c r="H142" s="339">
        <v>13</v>
      </c>
      <c r="I142" s="334">
        <f t="shared" si="8"/>
        <v>262</v>
      </c>
      <c r="K142" s="93" t="s">
        <v>10</v>
      </c>
      <c r="L142" s="94">
        <v>2</v>
      </c>
      <c r="M142" s="93" t="s">
        <v>161</v>
      </c>
      <c r="N142" s="93"/>
      <c r="O142" s="93" t="s">
        <v>13</v>
      </c>
      <c r="P142" s="94">
        <v>16</v>
      </c>
      <c r="Q142" s="93" t="s">
        <v>171</v>
      </c>
    </row>
    <row r="143" spans="1:17" ht="21" customHeight="1" x14ac:dyDescent="0.3">
      <c r="A143" s="130" t="s">
        <v>437</v>
      </c>
      <c r="B143" s="358">
        <v>3</v>
      </c>
      <c r="C143" s="359">
        <f t="shared" si="6"/>
        <v>0</v>
      </c>
      <c r="D143" s="341"/>
      <c r="E143" s="344"/>
      <c r="F143" s="359">
        <f t="shared" si="7"/>
        <v>0</v>
      </c>
      <c r="G143" s="355"/>
      <c r="H143" s="354"/>
      <c r="I143" s="334">
        <f t="shared" si="8"/>
        <v>3</v>
      </c>
      <c r="K143" s="93" t="s">
        <v>10</v>
      </c>
      <c r="L143" s="94">
        <v>2</v>
      </c>
      <c r="M143" s="93" t="s">
        <v>162</v>
      </c>
      <c r="N143" s="93"/>
      <c r="O143" s="93" t="s">
        <v>13</v>
      </c>
      <c r="P143" s="94">
        <v>6</v>
      </c>
      <c r="Q143" s="93" t="s">
        <v>172</v>
      </c>
    </row>
    <row r="144" spans="1:17" ht="21" customHeight="1" x14ac:dyDescent="0.3">
      <c r="A144" s="130" t="s">
        <v>438</v>
      </c>
      <c r="B144" s="358">
        <v>181</v>
      </c>
      <c r="C144" s="359">
        <f t="shared" si="6"/>
        <v>79</v>
      </c>
      <c r="D144" s="338">
        <v>27</v>
      </c>
      <c r="E144" s="339">
        <v>52</v>
      </c>
      <c r="F144" s="359">
        <f t="shared" si="7"/>
        <v>58</v>
      </c>
      <c r="G144" s="338">
        <v>27</v>
      </c>
      <c r="H144" s="339">
        <v>31</v>
      </c>
      <c r="I144" s="334">
        <f t="shared" si="8"/>
        <v>318</v>
      </c>
      <c r="K144" s="93" t="s">
        <v>10</v>
      </c>
      <c r="L144" s="94">
        <v>5</v>
      </c>
      <c r="M144" s="93" t="s">
        <v>218</v>
      </c>
      <c r="N144" s="93"/>
      <c r="O144" s="93" t="s">
        <v>13</v>
      </c>
      <c r="P144" s="94">
        <v>12</v>
      </c>
      <c r="Q144" s="93" t="s">
        <v>173</v>
      </c>
    </row>
    <row r="145" spans="1:17" ht="21" customHeight="1" x14ac:dyDescent="0.3">
      <c r="A145" s="130" t="s">
        <v>439</v>
      </c>
      <c r="B145" s="358">
        <v>67</v>
      </c>
      <c r="C145" s="359">
        <f t="shared" si="6"/>
        <v>37</v>
      </c>
      <c r="D145" s="338">
        <v>13</v>
      </c>
      <c r="E145" s="339">
        <v>24</v>
      </c>
      <c r="F145" s="359">
        <f t="shared" si="7"/>
        <v>27</v>
      </c>
      <c r="G145" s="338">
        <v>15</v>
      </c>
      <c r="H145" s="339">
        <v>12</v>
      </c>
      <c r="I145" s="334">
        <f t="shared" si="8"/>
        <v>131</v>
      </c>
      <c r="K145" s="93" t="s">
        <v>10</v>
      </c>
      <c r="L145" s="94">
        <v>34</v>
      </c>
      <c r="M145" s="93" t="s">
        <v>163</v>
      </c>
      <c r="N145" s="93"/>
      <c r="O145" s="93" t="s">
        <v>13</v>
      </c>
      <c r="P145" s="94">
        <v>4</v>
      </c>
      <c r="Q145" s="93" t="s">
        <v>174</v>
      </c>
    </row>
    <row r="146" spans="1:17" ht="21" customHeight="1" x14ac:dyDescent="0.3">
      <c r="A146" s="130" t="s">
        <v>440</v>
      </c>
      <c r="B146" s="358">
        <v>82</v>
      </c>
      <c r="C146" s="359">
        <f t="shared" si="6"/>
        <v>31</v>
      </c>
      <c r="D146" s="338">
        <v>18</v>
      </c>
      <c r="E146" s="339">
        <v>13</v>
      </c>
      <c r="F146" s="359">
        <f t="shared" si="7"/>
        <v>13</v>
      </c>
      <c r="G146" s="338">
        <v>5</v>
      </c>
      <c r="H146" s="339">
        <v>8</v>
      </c>
      <c r="I146" s="334">
        <f t="shared" si="8"/>
        <v>126</v>
      </c>
      <c r="K146" s="93" t="s">
        <v>10</v>
      </c>
      <c r="L146" s="94">
        <v>302</v>
      </c>
      <c r="M146" s="93" t="s">
        <v>164</v>
      </c>
      <c r="N146" s="93"/>
      <c r="O146" s="93" t="s">
        <v>13</v>
      </c>
      <c r="P146" s="94">
        <v>5</v>
      </c>
      <c r="Q146" s="93" t="s">
        <v>175</v>
      </c>
    </row>
    <row r="147" spans="1:17" ht="21" customHeight="1" x14ac:dyDescent="0.3">
      <c r="A147" s="130" t="s">
        <v>441</v>
      </c>
      <c r="B147" s="358">
        <v>30</v>
      </c>
      <c r="C147" s="359">
        <f t="shared" si="6"/>
        <v>15</v>
      </c>
      <c r="D147" s="338">
        <v>8</v>
      </c>
      <c r="E147" s="339">
        <v>7</v>
      </c>
      <c r="F147" s="359">
        <f t="shared" si="7"/>
        <v>6</v>
      </c>
      <c r="G147" s="338">
        <v>2</v>
      </c>
      <c r="H147" s="339">
        <v>4</v>
      </c>
      <c r="I147" s="334">
        <f t="shared" si="8"/>
        <v>51</v>
      </c>
      <c r="K147" s="93" t="s">
        <v>10</v>
      </c>
      <c r="L147" s="94">
        <v>7</v>
      </c>
      <c r="M147" s="93" t="s">
        <v>165</v>
      </c>
      <c r="N147" s="93"/>
      <c r="O147" s="93" t="s">
        <v>13</v>
      </c>
      <c r="P147" s="94">
        <v>5</v>
      </c>
      <c r="Q147" s="93" t="s">
        <v>176</v>
      </c>
    </row>
    <row r="148" spans="1:17" ht="21" customHeight="1" x14ac:dyDescent="0.3">
      <c r="A148" s="130" t="s">
        <v>442</v>
      </c>
      <c r="B148" s="358">
        <v>3166</v>
      </c>
      <c r="C148" s="359">
        <f t="shared" si="6"/>
        <v>1333</v>
      </c>
      <c r="D148" s="338">
        <v>693</v>
      </c>
      <c r="E148" s="339">
        <v>640</v>
      </c>
      <c r="F148" s="359">
        <f t="shared" si="7"/>
        <v>819</v>
      </c>
      <c r="G148" s="338">
        <v>404</v>
      </c>
      <c r="H148" s="339">
        <v>415</v>
      </c>
      <c r="I148" s="334">
        <f t="shared" si="8"/>
        <v>5318</v>
      </c>
      <c r="K148" s="93" t="s">
        <v>10</v>
      </c>
      <c r="L148" s="94">
        <v>2</v>
      </c>
      <c r="M148" s="93" t="s">
        <v>219</v>
      </c>
      <c r="N148" s="93"/>
      <c r="O148" s="93" t="s">
        <v>13</v>
      </c>
      <c r="P148" s="94">
        <v>21</v>
      </c>
      <c r="Q148" s="93" t="s">
        <v>222</v>
      </c>
    </row>
    <row r="149" spans="1:17" ht="21" customHeight="1" x14ac:dyDescent="0.3">
      <c r="A149" s="130" t="s">
        <v>443</v>
      </c>
      <c r="B149" s="358">
        <v>181</v>
      </c>
      <c r="C149" s="359">
        <f t="shared" si="6"/>
        <v>72</v>
      </c>
      <c r="D149" s="338">
        <v>36</v>
      </c>
      <c r="E149" s="339">
        <v>36</v>
      </c>
      <c r="F149" s="359">
        <f t="shared" si="7"/>
        <v>40</v>
      </c>
      <c r="G149" s="338">
        <v>17</v>
      </c>
      <c r="H149" s="339">
        <v>23</v>
      </c>
      <c r="I149" s="334">
        <f t="shared" si="8"/>
        <v>293</v>
      </c>
      <c r="K149" s="93" t="s">
        <v>10</v>
      </c>
      <c r="L149" s="94">
        <v>16</v>
      </c>
      <c r="M149" s="93" t="s">
        <v>166</v>
      </c>
      <c r="N149" s="93"/>
      <c r="O149" s="93" t="s">
        <v>13</v>
      </c>
      <c r="P149" s="94">
        <v>1</v>
      </c>
      <c r="Q149" s="93" t="s">
        <v>177</v>
      </c>
    </row>
    <row r="150" spans="1:17" ht="21" customHeight="1" x14ac:dyDescent="0.3">
      <c r="A150" s="130" t="s">
        <v>444</v>
      </c>
      <c r="B150" s="358">
        <v>83</v>
      </c>
      <c r="C150" s="359">
        <f t="shared" si="6"/>
        <v>40</v>
      </c>
      <c r="D150" s="338">
        <v>19</v>
      </c>
      <c r="E150" s="339">
        <v>21</v>
      </c>
      <c r="F150" s="359">
        <f t="shared" si="7"/>
        <v>25</v>
      </c>
      <c r="G150" s="338">
        <v>12</v>
      </c>
      <c r="H150" s="339">
        <v>13</v>
      </c>
      <c r="I150" s="334">
        <f t="shared" si="8"/>
        <v>148</v>
      </c>
      <c r="K150" s="93" t="s">
        <v>10</v>
      </c>
      <c r="L150" s="94">
        <v>19</v>
      </c>
      <c r="M150" s="93" t="s">
        <v>167</v>
      </c>
      <c r="N150" s="93"/>
      <c r="O150" s="93" t="s">
        <v>13</v>
      </c>
      <c r="P150" s="94">
        <v>22</v>
      </c>
      <c r="Q150" s="93" t="s">
        <v>178</v>
      </c>
    </row>
    <row r="151" spans="1:17" ht="21" customHeight="1" x14ac:dyDescent="0.3">
      <c r="A151" s="130" t="s">
        <v>445</v>
      </c>
      <c r="B151" s="358">
        <v>109</v>
      </c>
      <c r="C151" s="359">
        <f t="shared" si="6"/>
        <v>33</v>
      </c>
      <c r="D151" s="338">
        <v>11</v>
      </c>
      <c r="E151" s="339">
        <v>22</v>
      </c>
      <c r="F151" s="359">
        <f t="shared" si="7"/>
        <v>29</v>
      </c>
      <c r="G151" s="338">
        <v>9</v>
      </c>
      <c r="H151" s="339">
        <v>20</v>
      </c>
      <c r="I151" s="334">
        <f t="shared" si="8"/>
        <v>171</v>
      </c>
      <c r="K151" s="93" t="s">
        <v>10</v>
      </c>
      <c r="L151" s="94">
        <v>2</v>
      </c>
      <c r="M151" s="93" t="s">
        <v>168</v>
      </c>
      <c r="N151" s="93"/>
      <c r="O151" s="93" t="s">
        <v>13</v>
      </c>
      <c r="P151" s="94">
        <v>2</v>
      </c>
      <c r="Q151" s="93" t="s">
        <v>179</v>
      </c>
    </row>
    <row r="152" spans="1:17" ht="21" customHeight="1" x14ac:dyDescent="0.3">
      <c r="A152" s="130" t="s">
        <v>446</v>
      </c>
      <c r="B152" s="358">
        <v>404</v>
      </c>
      <c r="C152" s="359">
        <f t="shared" si="6"/>
        <v>187</v>
      </c>
      <c r="D152" s="338">
        <v>88</v>
      </c>
      <c r="E152" s="339">
        <v>99</v>
      </c>
      <c r="F152" s="359">
        <f t="shared" si="7"/>
        <v>64</v>
      </c>
      <c r="G152" s="338">
        <v>28</v>
      </c>
      <c r="H152" s="339">
        <v>36</v>
      </c>
      <c r="I152" s="334">
        <f t="shared" si="8"/>
        <v>655</v>
      </c>
      <c r="K152" s="93" t="s">
        <v>10</v>
      </c>
      <c r="L152" s="94">
        <v>44</v>
      </c>
      <c r="M152" s="93" t="s">
        <v>169</v>
      </c>
      <c r="N152" s="93"/>
      <c r="O152" s="93" t="s">
        <v>13</v>
      </c>
      <c r="P152" s="94">
        <v>15</v>
      </c>
      <c r="Q152" s="93" t="s">
        <v>180</v>
      </c>
    </row>
    <row r="153" spans="1:17" ht="21" customHeight="1" x14ac:dyDescent="0.3">
      <c r="A153" s="130" t="s">
        <v>447</v>
      </c>
      <c r="B153" s="358">
        <v>16</v>
      </c>
      <c r="C153" s="359">
        <f t="shared" si="6"/>
        <v>17</v>
      </c>
      <c r="D153" s="349">
        <v>10</v>
      </c>
      <c r="E153" s="339">
        <v>7</v>
      </c>
      <c r="F153" s="359">
        <f t="shared" si="7"/>
        <v>1</v>
      </c>
      <c r="G153" s="340"/>
      <c r="H153" s="339">
        <v>1</v>
      </c>
      <c r="I153" s="334">
        <f t="shared" si="8"/>
        <v>34</v>
      </c>
      <c r="K153" s="93" t="s">
        <v>10</v>
      </c>
      <c r="L153" s="94">
        <v>11</v>
      </c>
      <c r="M153" s="93" t="s">
        <v>170</v>
      </c>
      <c r="N153" s="93"/>
      <c r="O153" s="93" t="s">
        <v>13</v>
      </c>
      <c r="P153" s="94">
        <v>73</v>
      </c>
      <c r="Q153" s="93" t="s">
        <v>181</v>
      </c>
    </row>
    <row r="154" spans="1:17" ht="21" customHeight="1" x14ac:dyDescent="0.3">
      <c r="A154" s="130" t="s">
        <v>448</v>
      </c>
      <c r="B154" s="358">
        <v>169</v>
      </c>
      <c r="C154" s="359">
        <f t="shared" si="6"/>
        <v>84</v>
      </c>
      <c r="D154" s="338">
        <v>60</v>
      </c>
      <c r="E154" s="339">
        <v>24</v>
      </c>
      <c r="F154" s="359">
        <f t="shared" si="7"/>
        <v>34</v>
      </c>
      <c r="G154" s="338">
        <v>14</v>
      </c>
      <c r="H154" s="339">
        <v>20</v>
      </c>
      <c r="I154" s="334">
        <f t="shared" si="8"/>
        <v>287</v>
      </c>
      <c r="K154" s="93" t="s">
        <v>10</v>
      </c>
      <c r="L154" s="94">
        <v>4</v>
      </c>
      <c r="M154" s="93" t="s">
        <v>220</v>
      </c>
      <c r="N154" s="93"/>
      <c r="O154" s="93" t="s">
        <v>13</v>
      </c>
      <c r="P154" s="94">
        <v>2</v>
      </c>
      <c r="Q154" s="93" t="s">
        <v>221</v>
      </c>
    </row>
    <row r="155" spans="1:17" ht="21" customHeight="1" x14ac:dyDescent="0.3">
      <c r="A155" s="130" t="s">
        <v>449</v>
      </c>
      <c r="B155" s="358">
        <v>860</v>
      </c>
      <c r="C155" s="359">
        <f t="shared" si="6"/>
        <v>430</v>
      </c>
      <c r="D155" s="338">
        <v>137</v>
      </c>
      <c r="E155" s="339">
        <v>293</v>
      </c>
      <c r="F155" s="359">
        <f t="shared" si="7"/>
        <v>214</v>
      </c>
      <c r="G155" s="338">
        <v>100</v>
      </c>
      <c r="H155" s="339">
        <v>114</v>
      </c>
      <c r="I155" s="334">
        <f t="shared" si="8"/>
        <v>1504</v>
      </c>
      <c r="K155" s="93" t="s">
        <v>10</v>
      </c>
      <c r="L155" s="94">
        <v>45</v>
      </c>
      <c r="M155" s="93" t="s">
        <v>171</v>
      </c>
      <c r="N155" s="93"/>
      <c r="O155" s="93" t="s">
        <v>13</v>
      </c>
      <c r="P155" s="94">
        <v>4</v>
      </c>
      <c r="Q155" s="93" t="s">
        <v>182</v>
      </c>
    </row>
    <row r="156" spans="1:17" ht="21" customHeight="1" x14ac:dyDescent="0.3">
      <c r="A156" s="130" t="s">
        <v>450</v>
      </c>
      <c r="B156" s="358">
        <v>63</v>
      </c>
      <c r="C156" s="359">
        <f t="shared" si="6"/>
        <v>15</v>
      </c>
      <c r="D156" s="338">
        <v>8</v>
      </c>
      <c r="E156" s="339">
        <v>7</v>
      </c>
      <c r="F156" s="359">
        <f t="shared" si="7"/>
        <v>16</v>
      </c>
      <c r="G156" s="338">
        <v>5</v>
      </c>
      <c r="H156" s="339">
        <v>11</v>
      </c>
      <c r="I156" s="334">
        <f t="shared" si="8"/>
        <v>94</v>
      </c>
      <c r="K156" s="93" t="s">
        <v>10</v>
      </c>
      <c r="L156" s="94">
        <v>19</v>
      </c>
      <c r="M156" s="93" t="s">
        <v>172</v>
      </c>
      <c r="N156" s="97"/>
      <c r="P156" s="45">
        <f>SUM(P4:P155)</f>
        <v>21252</v>
      </c>
    </row>
    <row r="157" spans="1:17" ht="21" customHeight="1" x14ac:dyDescent="0.3">
      <c r="A157" s="130" t="s">
        <v>451</v>
      </c>
      <c r="B157" s="358">
        <v>41</v>
      </c>
      <c r="C157" s="359">
        <f t="shared" si="6"/>
        <v>8</v>
      </c>
      <c r="D157" s="338">
        <v>5</v>
      </c>
      <c r="E157" s="339">
        <v>3</v>
      </c>
      <c r="F157" s="359">
        <f t="shared" si="7"/>
        <v>1</v>
      </c>
      <c r="G157" s="355"/>
      <c r="H157" s="339">
        <v>1</v>
      </c>
      <c r="I157" s="334">
        <f t="shared" si="8"/>
        <v>50</v>
      </c>
      <c r="K157" s="93" t="s">
        <v>10</v>
      </c>
      <c r="L157" s="94">
        <v>36</v>
      </c>
      <c r="M157" s="93" t="s">
        <v>173</v>
      </c>
      <c r="N157" s="97"/>
    </row>
    <row r="158" spans="1:17" ht="21" customHeight="1" x14ac:dyDescent="0.3">
      <c r="A158" s="130" t="s">
        <v>452</v>
      </c>
      <c r="B158" s="358">
        <v>31</v>
      </c>
      <c r="C158" s="359">
        <f t="shared" si="6"/>
        <v>8</v>
      </c>
      <c r="D158" s="338">
        <v>3</v>
      </c>
      <c r="E158" s="339">
        <v>5</v>
      </c>
      <c r="F158" s="359">
        <f t="shared" si="7"/>
        <v>3</v>
      </c>
      <c r="G158" s="355"/>
      <c r="H158" s="339">
        <v>3</v>
      </c>
      <c r="I158" s="334">
        <f t="shared" si="8"/>
        <v>42</v>
      </c>
      <c r="K158" s="93" t="s">
        <v>10</v>
      </c>
      <c r="L158" s="94">
        <v>5</v>
      </c>
      <c r="M158" s="93" t="s">
        <v>174</v>
      </c>
      <c r="N158" s="97"/>
    </row>
    <row r="159" spans="1:17" ht="21" customHeight="1" x14ac:dyDescent="0.3">
      <c r="A159" s="130" t="s">
        <v>453</v>
      </c>
      <c r="B159" s="358">
        <v>23</v>
      </c>
      <c r="C159" s="359">
        <f t="shared" si="6"/>
        <v>8</v>
      </c>
      <c r="D159" s="338">
        <v>2</v>
      </c>
      <c r="E159" s="339">
        <v>6</v>
      </c>
      <c r="F159" s="359">
        <f t="shared" si="7"/>
        <v>5</v>
      </c>
      <c r="G159" s="338">
        <v>3</v>
      </c>
      <c r="H159" s="339">
        <v>2</v>
      </c>
      <c r="I159" s="334">
        <f t="shared" si="8"/>
        <v>36</v>
      </c>
      <c r="K159" s="93" t="s">
        <v>10</v>
      </c>
      <c r="L159" s="94">
        <v>15</v>
      </c>
      <c r="M159" s="93" t="s">
        <v>175</v>
      </c>
      <c r="N159" s="97"/>
    </row>
    <row r="160" spans="1:17" ht="21" customHeight="1" x14ac:dyDescent="0.3">
      <c r="A160" s="130" t="s">
        <v>454</v>
      </c>
      <c r="B160" s="358">
        <v>29</v>
      </c>
      <c r="C160" s="359">
        <f t="shared" si="6"/>
        <v>9</v>
      </c>
      <c r="D160" s="338">
        <v>5</v>
      </c>
      <c r="E160" s="339">
        <v>4</v>
      </c>
      <c r="F160" s="359">
        <f t="shared" si="7"/>
        <v>2</v>
      </c>
      <c r="G160" s="355"/>
      <c r="H160" s="339">
        <v>2</v>
      </c>
      <c r="I160" s="334">
        <f t="shared" si="8"/>
        <v>40</v>
      </c>
      <c r="K160" s="93" t="s">
        <v>10</v>
      </c>
      <c r="L160" s="94">
        <v>4</v>
      </c>
      <c r="M160" s="93" t="s">
        <v>176</v>
      </c>
      <c r="N160" s="97"/>
    </row>
    <row r="161" spans="1:14" ht="21" customHeight="1" x14ac:dyDescent="0.3">
      <c r="A161" s="130" t="s">
        <v>455</v>
      </c>
      <c r="B161" s="358">
        <v>285</v>
      </c>
      <c r="C161" s="359">
        <f t="shared" si="6"/>
        <v>84</v>
      </c>
      <c r="D161" s="338">
        <v>37</v>
      </c>
      <c r="E161" s="339">
        <v>47</v>
      </c>
      <c r="F161" s="359">
        <f t="shared" si="7"/>
        <v>55</v>
      </c>
      <c r="G161" s="338">
        <v>26</v>
      </c>
      <c r="H161" s="339">
        <v>29</v>
      </c>
      <c r="I161" s="334">
        <f t="shared" si="8"/>
        <v>424</v>
      </c>
      <c r="K161" s="93" t="s">
        <v>10</v>
      </c>
      <c r="L161" s="94">
        <v>60</v>
      </c>
      <c r="M161" s="93" t="s">
        <v>222</v>
      </c>
      <c r="N161" s="97"/>
    </row>
    <row r="162" spans="1:14" ht="21" customHeight="1" x14ac:dyDescent="0.3">
      <c r="A162" s="130" t="s">
        <v>456</v>
      </c>
      <c r="B162" s="358">
        <v>1420</v>
      </c>
      <c r="C162" s="359">
        <f t="shared" si="6"/>
        <v>744</v>
      </c>
      <c r="D162" s="338">
        <v>363</v>
      </c>
      <c r="E162" s="339">
        <v>381</v>
      </c>
      <c r="F162" s="359">
        <f t="shared" si="7"/>
        <v>328</v>
      </c>
      <c r="G162" s="338">
        <v>168</v>
      </c>
      <c r="H162" s="339">
        <v>160</v>
      </c>
      <c r="I162" s="334">
        <f t="shared" si="8"/>
        <v>2492</v>
      </c>
      <c r="K162" s="93" t="s">
        <v>10</v>
      </c>
      <c r="L162" s="94">
        <v>2</v>
      </c>
      <c r="M162" s="93" t="s">
        <v>177</v>
      </c>
      <c r="N162" s="97"/>
    </row>
    <row r="163" spans="1:14" ht="21" customHeight="1" x14ac:dyDescent="0.3">
      <c r="A163" s="130" t="s">
        <v>457</v>
      </c>
      <c r="B163" s="358">
        <v>65</v>
      </c>
      <c r="C163" s="359">
        <f t="shared" si="6"/>
        <v>26</v>
      </c>
      <c r="D163" s="338">
        <v>8</v>
      </c>
      <c r="E163" s="339">
        <v>18</v>
      </c>
      <c r="F163" s="359">
        <f t="shared" si="7"/>
        <v>17</v>
      </c>
      <c r="G163" s="338">
        <v>5</v>
      </c>
      <c r="H163" s="339">
        <v>12</v>
      </c>
      <c r="I163" s="334">
        <f t="shared" si="8"/>
        <v>108</v>
      </c>
      <c r="K163" s="93" t="s">
        <v>10</v>
      </c>
      <c r="L163" s="94">
        <v>49</v>
      </c>
      <c r="M163" s="93" t="s">
        <v>178</v>
      </c>
      <c r="N163" s="97"/>
    </row>
    <row r="164" spans="1:14" ht="21" customHeight="1" x14ac:dyDescent="0.3">
      <c r="A164" s="130" t="s">
        <v>458</v>
      </c>
      <c r="B164" s="358">
        <v>13</v>
      </c>
      <c r="C164" s="359">
        <f t="shared" si="6"/>
        <v>4</v>
      </c>
      <c r="D164" s="338">
        <v>2</v>
      </c>
      <c r="E164" s="339">
        <v>2</v>
      </c>
      <c r="F164" s="359">
        <f t="shared" si="7"/>
        <v>2</v>
      </c>
      <c r="G164" s="355"/>
      <c r="H164" s="339">
        <v>2</v>
      </c>
      <c r="I164" s="334">
        <f t="shared" si="8"/>
        <v>19</v>
      </c>
      <c r="K164" s="93" t="s">
        <v>10</v>
      </c>
      <c r="L164" s="94">
        <v>5</v>
      </c>
      <c r="M164" s="93" t="s">
        <v>179</v>
      </c>
      <c r="N164" s="97"/>
    </row>
    <row r="165" spans="1:14" ht="21" customHeight="1" x14ac:dyDescent="0.3">
      <c r="A165" s="130" t="s">
        <v>459</v>
      </c>
      <c r="B165" s="358">
        <v>93</v>
      </c>
      <c r="C165" s="359">
        <f t="shared" si="6"/>
        <v>48</v>
      </c>
      <c r="D165" s="338">
        <v>17</v>
      </c>
      <c r="E165" s="339">
        <v>31</v>
      </c>
      <c r="F165" s="359">
        <f t="shared" si="7"/>
        <v>22</v>
      </c>
      <c r="G165" s="338">
        <v>8</v>
      </c>
      <c r="H165" s="339">
        <v>14</v>
      </c>
      <c r="I165" s="334">
        <f t="shared" si="8"/>
        <v>163</v>
      </c>
      <c r="K165" s="93" t="s">
        <v>10</v>
      </c>
      <c r="L165" s="94">
        <v>35</v>
      </c>
      <c r="M165" s="93" t="s">
        <v>180</v>
      </c>
      <c r="N165" s="97"/>
    </row>
    <row r="166" spans="1:14" ht="21" customHeight="1" x14ac:dyDescent="0.3">
      <c r="A166" s="130" t="s">
        <v>460</v>
      </c>
      <c r="B166" s="358">
        <v>52</v>
      </c>
      <c r="C166" s="359">
        <f t="shared" si="6"/>
        <v>32</v>
      </c>
      <c r="D166" s="338">
        <v>20</v>
      </c>
      <c r="E166" s="339">
        <v>12</v>
      </c>
      <c r="F166" s="359">
        <f t="shared" si="7"/>
        <v>14</v>
      </c>
      <c r="G166" s="338">
        <v>5</v>
      </c>
      <c r="H166" s="339">
        <v>9</v>
      </c>
      <c r="I166" s="334">
        <f t="shared" si="8"/>
        <v>98</v>
      </c>
      <c r="K166" s="93" t="s">
        <v>10</v>
      </c>
      <c r="L166" s="94">
        <v>58</v>
      </c>
      <c r="M166" s="93" t="s">
        <v>181</v>
      </c>
      <c r="N166" s="97"/>
    </row>
    <row r="167" spans="1:14" ht="21" customHeight="1" x14ac:dyDescent="0.3">
      <c r="A167" s="130" t="s">
        <v>461</v>
      </c>
      <c r="B167" s="358">
        <v>12</v>
      </c>
      <c r="C167" s="359">
        <f t="shared" si="6"/>
        <v>3</v>
      </c>
      <c r="D167" s="338">
        <v>1</v>
      </c>
      <c r="E167" s="339">
        <v>2</v>
      </c>
      <c r="F167" s="359">
        <f t="shared" si="7"/>
        <v>3</v>
      </c>
      <c r="G167" s="338">
        <v>2</v>
      </c>
      <c r="H167" s="339">
        <v>1</v>
      </c>
      <c r="I167" s="334">
        <f t="shared" si="8"/>
        <v>18</v>
      </c>
      <c r="K167" s="93" t="s">
        <v>10</v>
      </c>
      <c r="L167" s="94">
        <v>1</v>
      </c>
      <c r="M167" s="93" t="s">
        <v>221</v>
      </c>
      <c r="N167" s="97"/>
    </row>
    <row r="168" spans="1:14" ht="21" customHeight="1" x14ac:dyDescent="0.3">
      <c r="A168" s="130" t="s">
        <v>462</v>
      </c>
      <c r="B168" s="358">
        <v>228</v>
      </c>
      <c r="C168" s="359">
        <f t="shared" si="6"/>
        <v>94</v>
      </c>
      <c r="D168" s="338">
        <v>54</v>
      </c>
      <c r="E168" s="339">
        <v>40</v>
      </c>
      <c r="F168" s="359">
        <f t="shared" si="7"/>
        <v>50</v>
      </c>
      <c r="G168" s="338">
        <v>26</v>
      </c>
      <c r="H168" s="339">
        <v>24</v>
      </c>
      <c r="I168" s="334">
        <f t="shared" si="8"/>
        <v>372</v>
      </c>
      <c r="K168" s="93" t="s">
        <v>10</v>
      </c>
      <c r="L168" s="94">
        <v>12</v>
      </c>
      <c r="M168" s="93" t="s">
        <v>182</v>
      </c>
      <c r="N168" s="97"/>
    </row>
    <row r="169" spans="1:14" ht="21" customHeight="1" x14ac:dyDescent="0.3">
      <c r="A169" s="130" t="s">
        <v>463</v>
      </c>
      <c r="B169" s="358">
        <v>23</v>
      </c>
      <c r="C169" s="359">
        <f t="shared" si="6"/>
        <v>16</v>
      </c>
      <c r="D169" s="338">
        <v>8</v>
      </c>
      <c r="E169" s="339">
        <v>8</v>
      </c>
      <c r="F169" s="359">
        <f t="shared" si="7"/>
        <v>6</v>
      </c>
      <c r="G169" s="338">
        <v>2</v>
      </c>
      <c r="H169" s="339">
        <v>4</v>
      </c>
      <c r="I169" s="334">
        <f t="shared" si="8"/>
        <v>45</v>
      </c>
      <c r="L169" s="45">
        <f>SUM(L5:L168)</f>
        <v>31889</v>
      </c>
    </row>
    <row r="170" spans="1:14" ht="21" customHeight="1" x14ac:dyDescent="0.3">
      <c r="A170" s="130" t="s">
        <v>464</v>
      </c>
      <c r="B170" s="358">
        <v>28</v>
      </c>
      <c r="C170" s="359">
        <f t="shared" si="6"/>
        <v>10</v>
      </c>
      <c r="D170" s="338">
        <v>4</v>
      </c>
      <c r="E170" s="339">
        <v>6</v>
      </c>
      <c r="F170" s="359">
        <f t="shared" si="7"/>
        <v>4</v>
      </c>
      <c r="G170" s="338">
        <v>2</v>
      </c>
      <c r="H170" s="339">
        <v>2</v>
      </c>
      <c r="I170" s="334">
        <f t="shared" si="8"/>
        <v>42</v>
      </c>
    </row>
    <row r="171" spans="1:14" ht="21" customHeight="1" x14ac:dyDescent="0.3">
      <c r="A171" s="130" t="s">
        <v>465</v>
      </c>
      <c r="B171" s="358">
        <v>179</v>
      </c>
      <c r="C171" s="359">
        <f t="shared" si="6"/>
        <v>94</v>
      </c>
      <c r="D171" s="338">
        <v>49</v>
      </c>
      <c r="E171" s="339">
        <v>45</v>
      </c>
      <c r="F171" s="359">
        <f t="shared" si="7"/>
        <v>40</v>
      </c>
      <c r="G171" s="338">
        <v>16</v>
      </c>
      <c r="H171" s="339">
        <v>24</v>
      </c>
      <c r="I171" s="334">
        <f t="shared" si="8"/>
        <v>313</v>
      </c>
    </row>
    <row r="172" spans="1:14" ht="21" customHeight="1" x14ac:dyDescent="0.3">
      <c r="A172" s="130" t="s">
        <v>466</v>
      </c>
      <c r="B172" s="358">
        <v>111</v>
      </c>
      <c r="C172" s="359">
        <f t="shared" si="6"/>
        <v>43</v>
      </c>
      <c r="D172" s="338">
        <v>23</v>
      </c>
      <c r="E172" s="339">
        <v>20</v>
      </c>
      <c r="F172" s="359">
        <f t="shared" si="7"/>
        <v>10</v>
      </c>
      <c r="G172" s="338">
        <v>4</v>
      </c>
      <c r="H172" s="339">
        <v>6</v>
      </c>
      <c r="I172" s="334">
        <f t="shared" si="8"/>
        <v>164</v>
      </c>
    </row>
    <row r="173" spans="1:14" ht="21" customHeight="1" x14ac:dyDescent="0.3">
      <c r="A173" s="130" t="s">
        <v>467</v>
      </c>
      <c r="B173" s="358">
        <v>169</v>
      </c>
      <c r="C173" s="359">
        <f t="shared" si="6"/>
        <v>89</v>
      </c>
      <c r="D173" s="338">
        <v>47</v>
      </c>
      <c r="E173" s="339">
        <v>42</v>
      </c>
      <c r="F173" s="359">
        <f t="shared" si="7"/>
        <v>29</v>
      </c>
      <c r="G173" s="338">
        <v>15</v>
      </c>
      <c r="H173" s="339">
        <v>14</v>
      </c>
      <c r="I173" s="334">
        <f t="shared" si="8"/>
        <v>287</v>
      </c>
    </row>
    <row r="174" spans="1:14" ht="21" customHeight="1" x14ac:dyDescent="0.3">
      <c r="A174" s="130" t="s">
        <v>468</v>
      </c>
      <c r="B174" s="358">
        <v>21</v>
      </c>
      <c r="C174" s="359">
        <f t="shared" si="6"/>
        <v>9</v>
      </c>
      <c r="D174" s="338">
        <v>5</v>
      </c>
      <c r="E174" s="339">
        <v>4</v>
      </c>
      <c r="F174" s="359">
        <f t="shared" si="7"/>
        <v>5</v>
      </c>
      <c r="G174" s="338">
        <v>4</v>
      </c>
      <c r="H174" s="339">
        <v>1</v>
      </c>
      <c r="I174" s="334">
        <f t="shared" si="8"/>
        <v>35</v>
      </c>
    </row>
    <row r="175" spans="1:14" ht="21" customHeight="1" x14ac:dyDescent="0.3">
      <c r="A175" s="130" t="s">
        <v>469</v>
      </c>
      <c r="B175" s="358">
        <v>52</v>
      </c>
      <c r="C175" s="359">
        <f t="shared" si="6"/>
        <v>33</v>
      </c>
      <c r="D175" s="338">
        <v>17</v>
      </c>
      <c r="E175" s="339">
        <v>16</v>
      </c>
      <c r="F175" s="359">
        <f t="shared" si="7"/>
        <v>13</v>
      </c>
      <c r="G175" s="338">
        <v>4</v>
      </c>
      <c r="H175" s="339">
        <v>9</v>
      </c>
      <c r="I175" s="334">
        <f t="shared" si="8"/>
        <v>98</v>
      </c>
    </row>
    <row r="176" spans="1:14" ht="21" customHeight="1" x14ac:dyDescent="0.3">
      <c r="A176" s="130" t="s">
        <v>470</v>
      </c>
      <c r="B176" s="358">
        <v>29</v>
      </c>
      <c r="C176" s="359">
        <f t="shared" si="6"/>
        <v>15</v>
      </c>
      <c r="D176" s="338">
        <v>7</v>
      </c>
      <c r="E176" s="339">
        <v>8</v>
      </c>
      <c r="F176" s="359">
        <f t="shared" si="7"/>
        <v>8</v>
      </c>
      <c r="G176" s="338">
        <v>5</v>
      </c>
      <c r="H176" s="339">
        <v>3</v>
      </c>
      <c r="I176" s="334">
        <f t="shared" si="8"/>
        <v>52</v>
      </c>
    </row>
    <row r="177" spans="1:9" ht="21" customHeight="1" x14ac:dyDescent="0.3">
      <c r="A177" s="130" t="s">
        <v>471</v>
      </c>
      <c r="B177" s="358">
        <v>329</v>
      </c>
      <c r="C177" s="359">
        <f t="shared" si="6"/>
        <v>121</v>
      </c>
      <c r="D177" s="338">
        <v>56</v>
      </c>
      <c r="E177" s="339">
        <v>65</v>
      </c>
      <c r="F177" s="359">
        <f t="shared" si="7"/>
        <v>65</v>
      </c>
      <c r="G177" s="338">
        <v>27</v>
      </c>
      <c r="H177" s="339">
        <v>38</v>
      </c>
      <c r="I177" s="334">
        <f t="shared" si="8"/>
        <v>515</v>
      </c>
    </row>
    <row r="178" spans="1:9" ht="21" customHeight="1" x14ac:dyDescent="0.3">
      <c r="A178" s="130" t="s">
        <v>472</v>
      </c>
      <c r="B178" s="358">
        <v>40</v>
      </c>
      <c r="C178" s="359">
        <f t="shared" si="6"/>
        <v>24</v>
      </c>
      <c r="D178" s="338">
        <v>4</v>
      </c>
      <c r="E178" s="339">
        <v>20</v>
      </c>
      <c r="F178" s="359">
        <f t="shared" si="7"/>
        <v>7</v>
      </c>
      <c r="G178" s="338">
        <v>2</v>
      </c>
      <c r="H178" s="339">
        <v>5</v>
      </c>
      <c r="I178" s="334">
        <f t="shared" si="8"/>
        <v>71</v>
      </c>
    </row>
    <row r="179" spans="1:9" ht="21" customHeight="1" x14ac:dyDescent="0.3">
      <c r="A179" s="130" t="s">
        <v>473</v>
      </c>
      <c r="B179" s="358">
        <v>240</v>
      </c>
      <c r="C179" s="359">
        <f t="shared" si="6"/>
        <v>98</v>
      </c>
      <c r="D179" s="338">
        <v>53</v>
      </c>
      <c r="E179" s="339">
        <v>45</v>
      </c>
      <c r="F179" s="359">
        <f t="shared" si="7"/>
        <v>54</v>
      </c>
      <c r="G179" s="338">
        <v>24</v>
      </c>
      <c r="H179" s="339">
        <v>30</v>
      </c>
      <c r="I179" s="334">
        <f t="shared" si="8"/>
        <v>392</v>
      </c>
    </row>
    <row r="180" spans="1:9" ht="21" customHeight="1" x14ac:dyDescent="0.3">
      <c r="A180" s="130" t="s">
        <v>474</v>
      </c>
      <c r="B180" s="358">
        <v>42</v>
      </c>
      <c r="C180" s="359">
        <f t="shared" si="6"/>
        <v>16</v>
      </c>
      <c r="D180" s="338">
        <v>5</v>
      </c>
      <c r="E180" s="339">
        <v>11</v>
      </c>
      <c r="F180" s="359">
        <f t="shared" si="7"/>
        <v>7</v>
      </c>
      <c r="G180" s="338">
        <v>2</v>
      </c>
      <c r="H180" s="339">
        <v>5</v>
      </c>
      <c r="I180" s="334">
        <f t="shared" si="8"/>
        <v>65</v>
      </c>
    </row>
    <row r="181" spans="1:9" ht="21" customHeight="1" x14ac:dyDescent="0.3">
      <c r="A181" s="130" t="s">
        <v>475</v>
      </c>
      <c r="B181" s="358">
        <v>224</v>
      </c>
      <c r="C181" s="359">
        <f t="shared" si="6"/>
        <v>87</v>
      </c>
      <c r="D181" s="338">
        <v>37</v>
      </c>
      <c r="E181" s="339">
        <v>50</v>
      </c>
      <c r="F181" s="359">
        <f t="shared" si="7"/>
        <v>48</v>
      </c>
      <c r="G181" s="338">
        <v>18</v>
      </c>
      <c r="H181" s="339">
        <v>30</v>
      </c>
      <c r="I181" s="334">
        <f t="shared" si="8"/>
        <v>359</v>
      </c>
    </row>
    <row r="182" spans="1:9" ht="21" customHeight="1" x14ac:dyDescent="0.3">
      <c r="A182" s="130" t="s">
        <v>476</v>
      </c>
      <c r="B182" s="358">
        <v>792</v>
      </c>
      <c r="C182" s="359">
        <f t="shared" si="6"/>
        <v>147</v>
      </c>
      <c r="D182" s="338">
        <v>70</v>
      </c>
      <c r="E182" s="339">
        <v>77</v>
      </c>
      <c r="F182" s="359">
        <f t="shared" si="7"/>
        <v>160</v>
      </c>
      <c r="G182" s="338">
        <v>87</v>
      </c>
      <c r="H182" s="339">
        <v>73</v>
      </c>
      <c r="I182" s="334">
        <f t="shared" si="8"/>
        <v>1099</v>
      </c>
    </row>
    <row r="183" spans="1:9" ht="21" customHeight="1" x14ac:dyDescent="0.3">
      <c r="A183" s="130" t="s">
        <v>477</v>
      </c>
      <c r="B183" s="358">
        <v>6</v>
      </c>
      <c r="C183" s="359">
        <f t="shared" si="6"/>
        <v>2</v>
      </c>
      <c r="D183" s="338">
        <v>1</v>
      </c>
      <c r="E183" s="339">
        <v>1</v>
      </c>
      <c r="F183" s="359">
        <f t="shared" si="7"/>
        <v>3</v>
      </c>
      <c r="G183" s="338">
        <v>2</v>
      </c>
      <c r="H183" s="339">
        <v>1</v>
      </c>
      <c r="I183" s="334">
        <f t="shared" si="8"/>
        <v>11</v>
      </c>
    </row>
    <row r="184" spans="1:9" ht="21" customHeight="1" thickBot="1" x14ac:dyDescent="0.35">
      <c r="A184" s="130" t="s">
        <v>478</v>
      </c>
      <c r="B184" s="362">
        <v>53</v>
      </c>
      <c r="C184" s="363">
        <f t="shared" si="6"/>
        <v>22</v>
      </c>
      <c r="D184" s="350">
        <v>12</v>
      </c>
      <c r="E184" s="351">
        <v>10</v>
      </c>
      <c r="F184" s="363">
        <f t="shared" si="7"/>
        <v>10</v>
      </c>
      <c r="G184" s="350">
        <v>5</v>
      </c>
      <c r="H184" s="351">
        <v>5</v>
      </c>
      <c r="I184" s="335">
        <f t="shared" si="8"/>
        <v>85</v>
      </c>
    </row>
    <row r="185" spans="1:9" ht="17.25" thickBot="1" x14ac:dyDescent="0.4">
      <c r="B185" s="330">
        <f>SUM(B6:B184)</f>
        <v>194200</v>
      </c>
      <c r="C185" s="330">
        <f t="shared" si="6"/>
        <v>78323</v>
      </c>
      <c r="D185" s="331">
        <f>SUM(D6:D184)</f>
        <v>34397</v>
      </c>
      <c r="E185" s="332">
        <f>SUM(E6:E184)</f>
        <v>43926</v>
      </c>
      <c r="F185" s="330">
        <f t="shared" si="7"/>
        <v>49804</v>
      </c>
      <c r="G185" s="332">
        <f>SUM(G6:G184)</f>
        <v>22288</v>
      </c>
      <c r="H185" s="332">
        <f>SUM(H6:H184)</f>
        <v>27516</v>
      </c>
      <c r="I185" s="330">
        <f>SUM(I6:I184)</f>
        <v>322327</v>
      </c>
    </row>
    <row r="186" spans="1:9" ht="38.25" customHeight="1" x14ac:dyDescent="0.2">
      <c r="A186" s="466" t="s">
        <v>481</v>
      </c>
      <c r="B186" s="466"/>
      <c r="C186" s="466"/>
      <c r="D186" s="466"/>
      <c r="E186" s="466"/>
      <c r="F186" s="466"/>
      <c r="G186" s="466"/>
      <c r="H186" s="466"/>
      <c r="I186" s="466"/>
    </row>
    <row r="187" spans="1:9" ht="15" x14ac:dyDescent="0.2">
      <c r="A187" s="466" t="s">
        <v>480</v>
      </c>
      <c r="B187" s="466"/>
      <c r="C187" s="466"/>
      <c r="D187" s="466"/>
      <c r="E187" s="466"/>
      <c r="F187" s="466"/>
      <c r="G187" s="466"/>
      <c r="H187" s="466"/>
      <c r="I187" s="466"/>
    </row>
    <row r="188" spans="1:9" x14ac:dyDescent="0.2">
      <c r="C188" s="44"/>
      <c r="I188" s="101"/>
    </row>
    <row r="189" spans="1:9" x14ac:dyDescent="0.2">
      <c r="C189" s="44"/>
      <c r="I189" s="44" t="s">
        <v>51</v>
      </c>
    </row>
    <row r="190" spans="1:9" x14ac:dyDescent="0.2">
      <c r="C190" s="44"/>
    </row>
    <row r="192" spans="1:9" x14ac:dyDescent="0.2">
      <c r="C192" s="44"/>
    </row>
    <row r="193" spans="1:18" ht="90" x14ac:dyDescent="0.25">
      <c r="A193" s="45"/>
      <c r="B193" s="59"/>
      <c r="C193" s="44"/>
      <c r="D193" s="59"/>
      <c r="E193" s="45"/>
      <c r="G193" s="45"/>
      <c r="I193" s="45"/>
      <c r="P193" s="208" t="s">
        <v>10</v>
      </c>
      <c r="Q193" s="169">
        <v>17</v>
      </c>
      <c r="R193" s="208" t="s">
        <v>147</v>
      </c>
    </row>
    <row r="194" spans="1:18" x14ac:dyDescent="0.2">
      <c r="A194" s="45"/>
      <c r="B194" s="59"/>
      <c r="C194" s="44"/>
      <c r="D194" s="59"/>
      <c r="E194" s="45"/>
      <c r="G194" s="45"/>
      <c r="I194" s="45"/>
    </row>
    <row r="195" spans="1:18" x14ac:dyDescent="0.2">
      <c r="A195" s="45"/>
      <c r="B195" s="59"/>
      <c r="C195" s="44"/>
      <c r="D195" s="59"/>
      <c r="E195" s="45"/>
      <c r="G195" s="45"/>
      <c r="I195" s="45"/>
    </row>
    <row r="196" spans="1:18" x14ac:dyDescent="0.2">
      <c r="A196" s="45"/>
      <c r="B196" s="59"/>
      <c r="C196" s="44"/>
      <c r="D196" s="59"/>
      <c r="E196" s="45"/>
      <c r="G196" s="45"/>
      <c r="I196" s="45"/>
    </row>
    <row r="197" spans="1:18" x14ac:dyDescent="0.2">
      <c r="A197" s="45"/>
      <c r="B197" s="59"/>
      <c r="C197" s="44"/>
      <c r="D197" s="59"/>
      <c r="E197" s="45"/>
      <c r="G197" s="45"/>
      <c r="I197" s="45"/>
    </row>
    <row r="198" spans="1:18" x14ac:dyDescent="0.2">
      <c r="A198" s="45"/>
      <c r="B198" s="59"/>
      <c r="C198" s="44"/>
      <c r="D198" s="59"/>
      <c r="E198" s="45"/>
      <c r="G198" s="45"/>
      <c r="I198" s="45"/>
    </row>
    <row r="199" spans="1:18" x14ac:dyDescent="0.2">
      <c r="A199" s="45"/>
      <c r="B199" s="59"/>
      <c r="C199" s="44"/>
      <c r="D199" s="59"/>
      <c r="E199" s="45"/>
      <c r="G199" s="45"/>
      <c r="I199" s="45"/>
    </row>
    <row r="200" spans="1:18" x14ac:dyDescent="0.2">
      <c r="A200" s="45"/>
      <c r="B200" s="59"/>
      <c r="C200" s="44"/>
      <c r="D200" s="59"/>
      <c r="E200" s="45"/>
      <c r="G200" s="45"/>
      <c r="I200" s="45"/>
    </row>
    <row r="201" spans="1:18" x14ac:dyDescent="0.2">
      <c r="A201" s="45"/>
      <c r="B201" s="59"/>
      <c r="C201" s="44"/>
      <c r="D201" s="59"/>
      <c r="E201" s="45"/>
      <c r="G201" s="45"/>
      <c r="I201" s="45"/>
    </row>
    <row r="202" spans="1:18" x14ac:dyDescent="0.2">
      <c r="A202" s="45"/>
      <c r="B202" s="59"/>
      <c r="C202" s="44"/>
      <c r="D202" s="59"/>
      <c r="E202" s="45"/>
      <c r="G202" s="45"/>
      <c r="I202" s="45"/>
    </row>
    <row r="203" spans="1:18" x14ac:dyDescent="0.2">
      <c r="A203" s="45"/>
      <c r="B203" s="59"/>
      <c r="C203" s="44"/>
      <c r="D203" s="59"/>
      <c r="E203" s="45"/>
      <c r="G203" s="45"/>
      <c r="I203" s="45"/>
    </row>
    <row r="204" spans="1:18" x14ac:dyDescent="0.2">
      <c r="A204" s="45"/>
      <c r="B204" s="59"/>
      <c r="C204" s="44"/>
      <c r="D204" s="59"/>
      <c r="E204" s="45"/>
      <c r="G204" s="45"/>
      <c r="I204" s="45"/>
    </row>
    <row r="205" spans="1:18" x14ac:dyDescent="0.2">
      <c r="A205" s="45"/>
      <c r="B205" s="59"/>
      <c r="C205" s="44"/>
      <c r="D205" s="59"/>
      <c r="E205" s="45"/>
      <c r="G205" s="45"/>
      <c r="I205" s="45"/>
    </row>
    <row r="206" spans="1:18" x14ac:dyDescent="0.2">
      <c r="A206" s="45"/>
      <c r="B206" s="59"/>
      <c r="C206" s="44"/>
      <c r="D206" s="59"/>
      <c r="E206" s="45"/>
      <c r="G206" s="45"/>
      <c r="I206" s="45"/>
    </row>
    <row r="207" spans="1:18" x14ac:dyDescent="0.2">
      <c r="A207" s="45"/>
      <c r="B207" s="59"/>
      <c r="C207" s="44"/>
      <c r="D207" s="59"/>
      <c r="E207" s="45"/>
      <c r="G207" s="45"/>
      <c r="I207" s="45"/>
    </row>
    <row r="208" spans="1:18" x14ac:dyDescent="0.2">
      <c r="A208" s="45"/>
      <c r="B208" s="59"/>
      <c r="C208" s="44"/>
      <c r="D208" s="59"/>
      <c r="E208" s="45"/>
      <c r="G208" s="45"/>
      <c r="I208" s="45"/>
    </row>
    <row r="209" spans="1:9" x14ac:dyDescent="0.2">
      <c r="A209" s="45"/>
      <c r="B209" s="59"/>
      <c r="C209" s="44"/>
      <c r="D209" s="59"/>
      <c r="E209" s="45"/>
      <c r="G209" s="45"/>
      <c r="I209" s="45"/>
    </row>
    <row r="210" spans="1:9" x14ac:dyDescent="0.2">
      <c r="A210" s="45"/>
      <c r="B210" s="59"/>
      <c r="C210" s="44"/>
      <c r="D210" s="59"/>
      <c r="E210" s="45"/>
      <c r="G210" s="45"/>
      <c r="I210" s="45"/>
    </row>
    <row r="211" spans="1:9" x14ac:dyDescent="0.2">
      <c r="A211" s="45"/>
      <c r="B211" s="59"/>
      <c r="C211" s="44"/>
      <c r="D211" s="59"/>
      <c r="E211" s="45"/>
      <c r="G211" s="45"/>
      <c r="I211" s="45"/>
    </row>
    <row r="212" spans="1:9" x14ac:dyDescent="0.2">
      <c r="A212" s="45"/>
      <c r="B212" s="59"/>
      <c r="C212" s="44"/>
      <c r="D212" s="59"/>
      <c r="E212" s="45"/>
      <c r="G212" s="45"/>
      <c r="I212" s="45"/>
    </row>
    <row r="213" spans="1:9" x14ac:dyDescent="0.2">
      <c r="A213" s="45"/>
      <c r="B213" s="59"/>
      <c r="C213" s="44"/>
      <c r="D213" s="59"/>
      <c r="E213" s="45"/>
      <c r="G213" s="45"/>
      <c r="I213" s="45"/>
    </row>
    <row r="214" spans="1:9" x14ac:dyDescent="0.2">
      <c r="A214" s="45"/>
      <c r="B214" s="59"/>
      <c r="C214" s="44"/>
      <c r="D214" s="59"/>
      <c r="E214" s="45"/>
      <c r="G214" s="45"/>
      <c r="I214" s="45"/>
    </row>
    <row r="215" spans="1:9" x14ac:dyDescent="0.2">
      <c r="A215" s="45"/>
      <c r="B215" s="59"/>
      <c r="C215" s="44"/>
      <c r="D215" s="59"/>
      <c r="E215" s="45"/>
      <c r="G215" s="45"/>
      <c r="I215" s="45"/>
    </row>
    <row r="216" spans="1:9" x14ac:dyDescent="0.2">
      <c r="A216" s="45"/>
      <c r="B216" s="59"/>
      <c r="C216" s="44"/>
      <c r="D216" s="59"/>
      <c r="E216" s="45"/>
      <c r="G216" s="45"/>
      <c r="I216" s="45"/>
    </row>
    <row r="217" spans="1:9" x14ac:dyDescent="0.2">
      <c r="A217" s="45"/>
      <c r="B217" s="59"/>
      <c r="C217" s="44"/>
      <c r="D217" s="59"/>
      <c r="E217" s="45"/>
      <c r="G217" s="45"/>
      <c r="I217" s="45"/>
    </row>
    <row r="218" spans="1:9" x14ac:dyDescent="0.2">
      <c r="A218" s="45"/>
      <c r="B218" s="59"/>
      <c r="C218" s="44"/>
      <c r="D218" s="59"/>
      <c r="E218" s="45"/>
      <c r="G218" s="45"/>
      <c r="I218" s="45"/>
    </row>
    <row r="219" spans="1:9" x14ac:dyDescent="0.2">
      <c r="A219" s="45"/>
      <c r="B219" s="59"/>
      <c r="C219" s="44"/>
      <c r="D219" s="59"/>
      <c r="E219" s="45"/>
      <c r="G219" s="45"/>
      <c r="I219" s="45"/>
    </row>
    <row r="220" spans="1:9" x14ac:dyDescent="0.2">
      <c r="A220" s="45"/>
      <c r="B220" s="59"/>
      <c r="C220" s="44"/>
      <c r="D220" s="59"/>
      <c r="E220" s="45"/>
      <c r="G220" s="45"/>
      <c r="I220" s="45"/>
    </row>
    <row r="221" spans="1:9" x14ac:dyDescent="0.2">
      <c r="A221" s="45"/>
      <c r="B221" s="59"/>
      <c r="C221" s="44"/>
      <c r="D221" s="59"/>
      <c r="E221" s="45"/>
      <c r="G221" s="45"/>
      <c r="I221" s="45"/>
    </row>
    <row r="222" spans="1:9" x14ac:dyDescent="0.2">
      <c r="A222" s="45"/>
      <c r="B222" s="59"/>
      <c r="C222" s="44"/>
      <c r="D222" s="59"/>
      <c r="E222" s="45"/>
      <c r="G222" s="45"/>
      <c r="I222" s="45"/>
    </row>
    <row r="223" spans="1:9" x14ac:dyDescent="0.2">
      <c r="A223" s="45"/>
      <c r="B223" s="59"/>
      <c r="C223" s="44"/>
      <c r="D223" s="59"/>
      <c r="E223" s="45"/>
      <c r="G223" s="45"/>
      <c r="I223" s="45"/>
    </row>
    <row r="224" spans="1:9" x14ac:dyDescent="0.2">
      <c r="A224" s="45"/>
      <c r="B224" s="59"/>
      <c r="C224" s="44"/>
      <c r="D224" s="59"/>
      <c r="E224" s="45"/>
      <c r="G224" s="45"/>
      <c r="I224" s="45"/>
    </row>
    <row r="225" spans="1:9" x14ac:dyDescent="0.2">
      <c r="A225" s="45"/>
      <c r="B225" s="59"/>
      <c r="C225" s="44"/>
      <c r="D225" s="59"/>
      <c r="E225" s="45"/>
      <c r="G225" s="45"/>
      <c r="I225" s="45"/>
    </row>
    <row r="226" spans="1:9" x14ac:dyDescent="0.2">
      <c r="A226" s="45"/>
      <c r="B226" s="59"/>
      <c r="C226" s="44"/>
      <c r="D226" s="59"/>
      <c r="E226" s="45"/>
      <c r="G226" s="45"/>
      <c r="I226" s="45"/>
    </row>
    <row r="227" spans="1:9" x14ac:dyDescent="0.2">
      <c r="A227" s="45"/>
      <c r="B227" s="59"/>
      <c r="C227" s="44"/>
      <c r="D227" s="59"/>
      <c r="E227" s="45"/>
      <c r="G227" s="45"/>
      <c r="I227" s="45"/>
    </row>
    <row r="228" spans="1:9" x14ac:dyDescent="0.2">
      <c r="A228" s="45"/>
      <c r="B228" s="59"/>
      <c r="C228" s="44"/>
      <c r="D228" s="59"/>
      <c r="E228" s="45"/>
      <c r="G228" s="45"/>
      <c r="I228" s="45"/>
    </row>
    <row r="229" spans="1:9" x14ac:dyDescent="0.2">
      <c r="A229" s="45"/>
      <c r="B229" s="59"/>
      <c r="C229" s="44"/>
      <c r="D229" s="59"/>
      <c r="E229" s="45"/>
      <c r="G229" s="45"/>
      <c r="I229" s="45"/>
    </row>
    <row r="230" spans="1:9" x14ac:dyDescent="0.2">
      <c r="A230" s="45"/>
      <c r="B230" s="59"/>
      <c r="C230" s="44"/>
      <c r="D230" s="59"/>
      <c r="E230" s="45"/>
      <c r="G230" s="45"/>
      <c r="I230" s="45"/>
    </row>
    <row r="231" spans="1:9" x14ac:dyDescent="0.2">
      <c r="A231" s="45"/>
      <c r="B231" s="59"/>
      <c r="C231" s="44"/>
      <c r="D231" s="59"/>
      <c r="E231" s="45"/>
      <c r="G231" s="45"/>
      <c r="I231" s="45"/>
    </row>
    <row r="232" spans="1:9" x14ac:dyDescent="0.2">
      <c r="A232" s="45"/>
      <c r="B232" s="59"/>
      <c r="C232" s="44"/>
      <c r="D232" s="59"/>
      <c r="E232" s="45"/>
      <c r="G232" s="45"/>
      <c r="I232" s="45"/>
    </row>
    <row r="233" spans="1:9" x14ac:dyDescent="0.2">
      <c r="A233" s="45"/>
      <c r="B233" s="59"/>
      <c r="C233" s="44"/>
      <c r="D233" s="59"/>
      <c r="E233" s="45"/>
      <c r="G233" s="45"/>
      <c r="I233" s="45"/>
    </row>
    <row r="234" spans="1:9" x14ac:dyDescent="0.2">
      <c r="A234" s="45"/>
      <c r="B234" s="59"/>
      <c r="C234" s="44"/>
      <c r="D234" s="59"/>
      <c r="E234" s="45"/>
      <c r="G234" s="45"/>
      <c r="I234" s="45"/>
    </row>
    <row r="235" spans="1:9" x14ac:dyDescent="0.2">
      <c r="A235" s="45"/>
      <c r="B235" s="59"/>
      <c r="C235" s="44"/>
      <c r="D235" s="59"/>
      <c r="E235" s="45"/>
      <c r="G235" s="45"/>
      <c r="I235" s="45"/>
    </row>
    <row r="236" spans="1:9" x14ac:dyDescent="0.2">
      <c r="A236" s="45"/>
      <c r="B236" s="59"/>
      <c r="C236" s="44"/>
      <c r="D236" s="59"/>
      <c r="E236" s="45"/>
      <c r="G236" s="45"/>
      <c r="I236" s="45"/>
    </row>
    <row r="237" spans="1:9" x14ac:dyDescent="0.2">
      <c r="A237" s="45"/>
      <c r="B237" s="59"/>
      <c r="C237" s="44"/>
      <c r="D237" s="59"/>
      <c r="E237" s="45"/>
      <c r="G237" s="45"/>
      <c r="I237" s="45"/>
    </row>
    <row r="238" spans="1:9" x14ac:dyDescent="0.2">
      <c r="A238" s="45"/>
      <c r="B238" s="59"/>
      <c r="C238" s="44"/>
      <c r="D238" s="59"/>
      <c r="E238" s="45"/>
      <c r="G238" s="45"/>
      <c r="I238" s="45"/>
    </row>
    <row r="239" spans="1:9" x14ac:dyDescent="0.2">
      <c r="A239" s="45"/>
      <c r="B239" s="59"/>
      <c r="C239" s="44"/>
      <c r="D239" s="59"/>
      <c r="E239" s="45"/>
      <c r="G239" s="45"/>
      <c r="I239" s="45"/>
    </row>
    <row r="240" spans="1:9" x14ac:dyDescent="0.2">
      <c r="A240" s="45"/>
      <c r="B240" s="59"/>
      <c r="C240" s="44"/>
      <c r="D240" s="59"/>
      <c r="E240" s="45"/>
      <c r="G240" s="45"/>
      <c r="I240" s="45"/>
    </row>
    <row r="241" spans="1:9" x14ac:dyDescent="0.2">
      <c r="A241" s="45"/>
      <c r="B241" s="59"/>
      <c r="C241" s="44"/>
      <c r="D241" s="59"/>
      <c r="E241" s="45"/>
      <c r="G241" s="45"/>
      <c r="I241" s="45"/>
    </row>
    <row r="242" spans="1:9" x14ac:dyDescent="0.2">
      <c r="A242" s="45"/>
      <c r="B242" s="59"/>
      <c r="C242" s="44"/>
      <c r="D242" s="59"/>
      <c r="E242" s="45"/>
      <c r="G242" s="45"/>
      <c r="I242" s="45"/>
    </row>
    <row r="243" spans="1:9" x14ac:dyDescent="0.2">
      <c r="A243" s="45"/>
      <c r="B243" s="59"/>
      <c r="C243" s="44"/>
      <c r="D243" s="59"/>
      <c r="E243" s="45"/>
      <c r="G243" s="45"/>
      <c r="I243" s="45"/>
    </row>
    <row r="244" spans="1:9" x14ac:dyDescent="0.2">
      <c r="A244" s="45"/>
      <c r="B244" s="59"/>
      <c r="C244" s="44"/>
      <c r="D244" s="59"/>
      <c r="E244" s="45"/>
      <c r="G244" s="45"/>
      <c r="I244" s="45"/>
    </row>
    <row r="245" spans="1:9" x14ac:dyDescent="0.2">
      <c r="A245" s="45"/>
      <c r="B245" s="59"/>
      <c r="C245" s="44"/>
      <c r="D245" s="59"/>
      <c r="E245" s="45"/>
      <c r="G245" s="45"/>
      <c r="I245" s="45"/>
    </row>
    <row r="246" spans="1:9" x14ac:dyDescent="0.2">
      <c r="A246" s="45"/>
      <c r="B246" s="59"/>
      <c r="C246" s="44"/>
      <c r="D246" s="59"/>
      <c r="E246" s="45"/>
      <c r="G246" s="45"/>
      <c r="I246" s="45"/>
    </row>
    <row r="247" spans="1:9" x14ac:dyDescent="0.2">
      <c r="A247" s="45"/>
      <c r="B247" s="59"/>
      <c r="C247" s="44"/>
      <c r="D247" s="59"/>
      <c r="E247" s="45"/>
      <c r="G247" s="45"/>
      <c r="I247" s="45"/>
    </row>
    <row r="248" spans="1:9" x14ac:dyDescent="0.2">
      <c r="A248" s="45"/>
      <c r="B248" s="59"/>
      <c r="C248" s="44"/>
      <c r="D248" s="59"/>
      <c r="E248" s="45"/>
      <c r="G248" s="45"/>
      <c r="I248" s="45"/>
    </row>
    <row r="249" spans="1:9" x14ac:dyDescent="0.2">
      <c r="A249" s="45"/>
      <c r="B249" s="59"/>
      <c r="C249" s="44"/>
      <c r="D249" s="59"/>
      <c r="E249" s="45"/>
      <c r="G249" s="45"/>
      <c r="I249" s="45"/>
    </row>
    <row r="250" spans="1:9" x14ac:dyDescent="0.2">
      <c r="A250" s="45"/>
      <c r="B250" s="59"/>
      <c r="C250" s="44"/>
      <c r="D250" s="59"/>
      <c r="E250" s="45"/>
      <c r="G250" s="45"/>
      <c r="I250" s="45"/>
    </row>
    <row r="251" spans="1:9" x14ac:dyDescent="0.2">
      <c r="A251" s="45"/>
      <c r="B251" s="59"/>
      <c r="C251" s="44"/>
      <c r="D251" s="59"/>
      <c r="E251" s="45"/>
      <c r="G251" s="45"/>
      <c r="I251" s="45"/>
    </row>
    <row r="252" spans="1:9" x14ac:dyDescent="0.2">
      <c r="A252" s="45"/>
      <c r="B252" s="59"/>
      <c r="C252" s="44"/>
      <c r="D252" s="59"/>
      <c r="E252" s="45"/>
      <c r="G252" s="45"/>
      <c r="I252" s="45"/>
    </row>
    <row r="253" spans="1:9" x14ac:dyDescent="0.2">
      <c r="A253" s="45"/>
      <c r="B253" s="59"/>
      <c r="C253" s="44"/>
      <c r="D253" s="59"/>
      <c r="E253" s="45"/>
      <c r="G253" s="45"/>
      <c r="I253" s="45"/>
    </row>
    <row r="254" spans="1:9" x14ac:dyDescent="0.2">
      <c r="A254" s="45"/>
      <c r="B254" s="59"/>
      <c r="C254" s="44"/>
      <c r="D254" s="59"/>
      <c r="E254" s="45"/>
      <c r="G254" s="45"/>
      <c r="I254" s="45"/>
    </row>
    <row r="255" spans="1:9" x14ac:dyDescent="0.2">
      <c r="A255" s="45"/>
      <c r="B255" s="59"/>
      <c r="C255" s="44"/>
      <c r="D255" s="59"/>
      <c r="E255" s="45"/>
      <c r="G255" s="45"/>
      <c r="I255" s="45"/>
    </row>
    <row r="256" spans="1:9" x14ac:dyDescent="0.2">
      <c r="A256" s="45"/>
      <c r="B256" s="59"/>
      <c r="C256" s="44"/>
      <c r="D256" s="59"/>
      <c r="E256" s="45"/>
      <c r="G256" s="45"/>
      <c r="I256" s="45"/>
    </row>
    <row r="257" spans="1:9" x14ac:dyDescent="0.2">
      <c r="A257" s="45"/>
      <c r="B257" s="59"/>
      <c r="C257" s="44"/>
      <c r="D257" s="59"/>
      <c r="E257" s="45"/>
      <c r="G257" s="45"/>
      <c r="I257" s="45"/>
    </row>
    <row r="258" spans="1:9" x14ac:dyDescent="0.2">
      <c r="A258" s="45"/>
      <c r="B258" s="59"/>
      <c r="C258" s="44"/>
      <c r="D258" s="59"/>
      <c r="E258" s="45"/>
      <c r="G258" s="45"/>
      <c r="I258" s="45"/>
    </row>
    <row r="259" spans="1:9" x14ac:dyDescent="0.2">
      <c r="A259" s="45"/>
      <c r="B259" s="59"/>
      <c r="C259" s="44"/>
      <c r="D259" s="59"/>
      <c r="E259" s="45"/>
      <c r="G259" s="45"/>
      <c r="I259" s="45"/>
    </row>
    <row r="260" spans="1:9" x14ac:dyDescent="0.2">
      <c r="A260" s="45"/>
      <c r="B260" s="59"/>
      <c r="C260" s="44"/>
      <c r="D260" s="59"/>
      <c r="E260" s="45"/>
      <c r="G260" s="45"/>
      <c r="I260" s="45"/>
    </row>
    <row r="261" spans="1:9" x14ac:dyDescent="0.2">
      <c r="A261" s="45"/>
      <c r="B261" s="59"/>
      <c r="C261" s="44"/>
      <c r="D261" s="59"/>
      <c r="E261" s="45"/>
      <c r="G261" s="45"/>
      <c r="I261" s="45"/>
    </row>
    <row r="262" spans="1:9" x14ac:dyDescent="0.2">
      <c r="A262" s="45"/>
      <c r="B262" s="59"/>
      <c r="C262" s="44"/>
      <c r="D262" s="59"/>
      <c r="E262" s="45"/>
      <c r="G262" s="45"/>
      <c r="I262" s="45"/>
    </row>
    <row r="263" spans="1:9" x14ac:dyDescent="0.2">
      <c r="A263" s="45"/>
      <c r="B263" s="59"/>
      <c r="C263" s="44"/>
      <c r="D263" s="59"/>
      <c r="E263" s="45"/>
      <c r="G263" s="45"/>
      <c r="I263" s="45"/>
    </row>
    <row r="264" spans="1:9" x14ac:dyDescent="0.2">
      <c r="A264" s="45"/>
      <c r="B264" s="59"/>
      <c r="C264" s="44"/>
      <c r="D264" s="59"/>
      <c r="E264" s="45"/>
      <c r="G264" s="45"/>
      <c r="I264" s="45"/>
    </row>
    <row r="265" spans="1:9" x14ac:dyDescent="0.2">
      <c r="A265" s="45"/>
      <c r="B265" s="59"/>
      <c r="C265" s="44"/>
      <c r="D265" s="59"/>
      <c r="E265" s="45"/>
      <c r="G265" s="45"/>
      <c r="I265" s="45"/>
    </row>
    <row r="266" spans="1:9" x14ac:dyDescent="0.2">
      <c r="A266" s="45"/>
      <c r="B266" s="59"/>
      <c r="C266" s="44"/>
      <c r="D266" s="59"/>
      <c r="E266" s="45"/>
      <c r="G266" s="45"/>
      <c r="I266" s="45"/>
    </row>
    <row r="267" spans="1:9" x14ac:dyDescent="0.2">
      <c r="A267" s="45"/>
      <c r="B267" s="59"/>
      <c r="C267" s="44"/>
      <c r="D267" s="59"/>
      <c r="E267" s="45"/>
      <c r="G267" s="45"/>
      <c r="I267" s="45"/>
    </row>
    <row r="268" spans="1:9" x14ac:dyDescent="0.2">
      <c r="A268" s="45"/>
      <c r="B268" s="59"/>
      <c r="C268" s="44"/>
      <c r="D268" s="59"/>
      <c r="E268" s="45"/>
      <c r="G268" s="45"/>
      <c r="I268" s="45"/>
    </row>
    <row r="269" spans="1:9" x14ac:dyDescent="0.2">
      <c r="A269" s="45"/>
      <c r="B269" s="59"/>
      <c r="C269" s="44"/>
      <c r="D269" s="59"/>
      <c r="E269" s="45"/>
      <c r="G269" s="45"/>
      <c r="I269" s="45"/>
    </row>
    <row r="270" spans="1:9" x14ac:dyDescent="0.2">
      <c r="A270" s="45"/>
      <c r="B270" s="59"/>
      <c r="C270" s="44"/>
      <c r="D270" s="59"/>
      <c r="E270" s="45"/>
      <c r="G270" s="45"/>
      <c r="I270" s="45"/>
    </row>
    <row r="271" spans="1:9" x14ac:dyDescent="0.2">
      <c r="A271" s="45"/>
      <c r="B271" s="59"/>
      <c r="C271" s="44"/>
      <c r="D271" s="59"/>
      <c r="E271" s="45"/>
      <c r="G271" s="45"/>
      <c r="I271" s="45"/>
    </row>
    <row r="272" spans="1:9" x14ac:dyDescent="0.2">
      <c r="A272" s="45"/>
      <c r="B272" s="59"/>
      <c r="C272" s="44"/>
      <c r="D272" s="59"/>
      <c r="E272" s="45"/>
      <c r="G272" s="45"/>
      <c r="I272" s="45"/>
    </row>
    <row r="273" spans="1:9" x14ac:dyDescent="0.2">
      <c r="A273" s="45"/>
      <c r="B273" s="59"/>
      <c r="C273" s="44"/>
      <c r="D273" s="59"/>
      <c r="E273" s="45"/>
      <c r="G273" s="45"/>
      <c r="I273" s="45"/>
    </row>
    <row r="274" spans="1:9" x14ac:dyDescent="0.2">
      <c r="A274" s="45"/>
      <c r="B274" s="59"/>
      <c r="C274" s="44"/>
      <c r="D274" s="59"/>
      <c r="E274" s="45"/>
      <c r="G274" s="45"/>
      <c r="I274" s="45"/>
    </row>
    <row r="275" spans="1:9" x14ac:dyDescent="0.2">
      <c r="A275" s="45"/>
      <c r="B275" s="59"/>
      <c r="C275" s="44"/>
      <c r="D275" s="59"/>
      <c r="E275" s="45"/>
      <c r="G275" s="45"/>
      <c r="I275" s="45"/>
    </row>
    <row r="276" spans="1:9" x14ac:dyDescent="0.2">
      <c r="A276" s="45"/>
      <c r="B276" s="59"/>
      <c r="C276" s="44"/>
      <c r="D276" s="59"/>
      <c r="E276" s="45"/>
      <c r="G276" s="45"/>
      <c r="I276" s="45"/>
    </row>
    <row r="277" spans="1:9" x14ac:dyDescent="0.2">
      <c r="A277" s="45"/>
      <c r="B277" s="59"/>
      <c r="C277" s="44"/>
      <c r="D277" s="59"/>
      <c r="E277" s="45"/>
      <c r="G277" s="45"/>
      <c r="I277" s="45"/>
    </row>
    <row r="278" spans="1:9" x14ac:dyDescent="0.2">
      <c r="A278" s="45"/>
      <c r="B278" s="59"/>
      <c r="C278" s="44"/>
      <c r="D278" s="59"/>
      <c r="E278" s="45"/>
      <c r="G278" s="45"/>
      <c r="I278" s="45"/>
    </row>
    <row r="279" spans="1:9" x14ac:dyDescent="0.2">
      <c r="A279" s="45"/>
      <c r="B279" s="59"/>
      <c r="C279" s="44"/>
      <c r="D279" s="59"/>
      <c r="E279" s="45"/>
      <c r="G279" s="45"/>
      <c r="I279" s="45"/>
    </row>
    <row r="280" spans="1:9" x14ac:dyDescent="0.2">
      <c r="A280" s="45"/>
      <c r="B280" s="59"/>
      <c r="C280" s="44"/>
      <c r="D280" s="59"/>
      <c r="E280" s="45"/>
      <c r="G280" s="45"/>
      <c r="I280" s="45"/>
    </row>
    <row r="281" spans="1:9" x14ac:dyDescent="0.2">
      <c r="A281" s="45"/>
      <c r="B281" s="59"/>
      <c r="C281" s="44"/>
      <c r="D281" s="59"/>
      <c r="E281" s="45"/>
      <c r="G281" s="45"/>
      <c r="I281" s="45"/>
    </row>
    <row r="282" spans="1:9" x14ac:dyDescent="0.2">
      <c r="A282" s="45"/>
      <c r="B282" s="59"/>
      <c r="C282" s="44"/>
      <c r="D282" s="59"/>
      <c r="E282" s="45"/>
      <c r="G282" s="45"/>
      <c r="I282" s="45"/>
    </row>
    <row r="283" spans="1:9" x14ac:dyDescent="0.2">
      <c r="A283" s="45"/>
      <c r="B283" s="59"/>
      <c r="C283" s="44"/>
      <c r="D283" s="59"/>
      <c r="E283" s="45"/>
      <c r="G283" s="45"/>
      <c r="I283" s="45"/>
    </row>
    <row r="284" spans="1:9" x14ac:dyDescent="0.2">
      <c r="A284" s="45"/>
      <c r="B284" s="59"/>
      <c r="C284" s="44"/>
      <c r="D284" s="59"/>
      <c r="E284" s="45"/>
      <c r="G284" s="45"/>
      <c r="I284" s="45"/>
    </row>
    <row r="285" spans="1:9" x14ac:dyDescent="0.2">
      <c r="A285" s="45"/>
      <c r="B285" s="59"/>
      <c r="C285" s="44"/>
      <c r="D285" s="59"/>
      <c r="E285" s="45"/>
      <c r="G285" s="45"/>
      <c r="I285" s="45"/>
    </row>
    <row r="286" spans="1:9" x14ac:dyDescent="0.2">
      <c r="A286" s="45"/>
      <c r="B286" s="59"/>
      <c r="C286" s="44"/>
      <c r="D286" s="59"/>
      <c r="E286" s="45"/>
      <c r="G286" s="45"/>
      <c r="I286" s="45"/>
    </row>
    <row r="287" spans="1:9" x14ac:dyDescent="0.2">
      <c r="A287" s="45"/>
      <c r="B287" s="59"/>
      <c r="C287" s="44"/>
      <c r="D287" s="59"/>
      <c r="E287" s="45"/>
      <c r="G287" s="45"/>
      <c r="I287" s="45"/>
    </row>
    <row r="288" spans="1:9" x14ac:dyDescent="0.2">
      <c r="A288" s="45"/>
      <c r="B288" s="59"/>
      <c r="C288" s="44"/>
      <c r="D288" s="59"/>
      <c r="E288" s="45"/>
      <c r="G288" s="45"/>
      <c r="I288" s="45"/>
    </row>
    <row r="289" spans="1:9" x14ac:dyDescent="0.2">
      <c r="A289" s="45"/>
      <c r="B289" s="59"/>
      <c r="C289" s="44"/>
      <c r="D289" s="59"/>
      <c r="E289" s="45"/>
      <c r="G289" s="45"/>
      <c r="I289" s="45"/>
    </row>
    <row r="290" spans="1:9" x14ac:dyDescent="0.2">
      <c r="A290" s="45"/>
      <c r="B290" s="59"/>
      <c r="C290" s="44"/>
      <c r="D290" s="59"/>
      <c r="E290" s="45"/>
      <c r="G290" s="45"/>
      <c r="I290" s="45"/>
    </row>
    <row r="291" spans="1:9" x14ac:dyDescent="0.2">
      <c r="A291" s="45"/>
      <c r="B291" s="59"/>
      <c r="C291" s="44"/>
      <c r="D291" s="59"/>
      <c r="E291" s="45"/>
      <c r="G291" s="45"/>
      <c r="I291" s="45"/>
    </row>
    <row r="292" spans="1:9" x14ac:dyDescent="0.2">
      <c r="A292" s="45"/>
      <c r="B292" s="59"/>
      <c r="C292" s="44"/>
      <c r="D292" s="59"/>
      <c r="E292" s="45"/>
      <c r="G292" s="45"/>
      <c r="I292" s="45"/>
    </row>
    <row r="293" spans="1:9" x14ac:dyDescent="0.2">
      <c r="A293" s="45"/>
      <c r="B293" s="59"/>
      <c r="C293" s="44"/>
      <c r="D293" s="59"/>
      <c r="E293" s="45"/>
      <c r="G293" s="45"/>
      <c r="I293" s="45"/>
    </row>
    <row r="294" spans="1:9" x14ac:dyDescent="0.2">
      <c r="A294" s="45"/>
      <c r="B294" s="59"/>
      <c r="C294" s="44"/>
      <c r="D294" s="59"/>
      <c r="E294" s="45"/>
      <c r="G294" s="45"/>
      <c r="I294" s="45"/>
    </row>
    <row r="295" spans="1:9" x14ac:dyDescent="0.2">
      <c r="A295" s="45"/>
      <c r="B295" s="59"/>
      <c r="C295" s="44"/>
      <c r="D295" s="59"/>
      <c r="E295" s="45"/>
      <c r="G295" s="45"/>
      <c r="I295" s="45"/>
    </row>
    <row r="296" spans="1:9" x14ac:dyDescent="0.2">
      <c r="A296" s="45"/>
      <c r="B296" s="59"/>
      <c r="C296" s="44"/>
      <c r="D296" s="59"/>
      <c r="E296" s="45"/>
      <c r="G296" s="45"/>
      <c r="I296" s="45"/>
    </row>
    <row r="297" spans="1:9" x14ac:dyDescent="0.2">
      <c r="A297" s="45"/>
      <c r="B297" s="59"/>
      <c r="C297" s="44"/>
      <c r="D297" s="59"/>
      <c r="E297" s="45"/>
      <c r="G297" s="45"/>
      <c r="I297" s="45"/>
    </row>
    <row r="298" spans="1:9" x14ac:dyDescent="0.2">
      <c r="A298" s="45"/>
      <c r="B298" s="59"/>
      <c r="C298" s="44"/>
      <c r="D298" s="59"/>
      <c r="E298" s="45"/>
      <c r="G298" s="45"/>
      <c r="I298" s="45"/>
    </row>
    <row r="299" spans="1:9" x14ac:dyDescent="0.2">
      <c r="A299" s="45"/>
      <c r="B299" s="59"/>
      <c r="C299" s="44"/>
      <c r="D299" s="59"/>
      <c r="E299" s="45"/>
      <c r="G299" s="45"/>
      <c r="I299" s="45"/>
    </row>
    <row r="300" spans="1:9" x14ac:dyDescent="0.2">
      <c r="A300" s="45"/>
      <c r="B300" s="59"/>
      <c r="C300" s="44"/>
      <c r="D300" s="59"/>
      <c r="E300" s="45"/>
      <c r="G300" s="45"/>
      <c r="I300" s="45"/>
    </row>
    <row r="301" spans="1:9" x14ac:dyDescent="0.2">
      <c r="A301" s="45"/>
      <c r="B301" s="59"/>
      <c r="C301" s="44"/>
      <c r="D301" s="59"/>
      <c r="E301" s="45"/>
      <c r="G301" s="45"/>
      <c r="I301" s="45"/>
    </row>
    <row r="302" spans="1:9" x14ac:dyDescent="0.2">
      <c r="A302" s="45"/>
      <c r="B302" s="59"/>
      <c r="C302" s="44"/>
      <c r="D302" s="59"/>
      <c r="E302" s="45"/>
      <c r="G302" s="45"/>
      <c r="I302" s="45"/>
    </row>
    <row r="303" spans="1:9" x14ac:dyDescent="0.2">
      <c r="A303" s="45"/>
      <c r="B303" s="59"/>
      <c r="C303" s="44"/>
      <c r="D303" s="59"/>
      <c r="E303" s="45"/>
      <c r="G303" s="45"/>
      <c r="I303" s="45"/>
    </row>
    <row r="304" spans="1:9" x14ac:dyDescent="0.2">
      <c r="A304" s="45"/>
      <c r="B304" s="59"/>
      <c r="C304" s="44"/>
      <c r="D304" s="59"/>
      <c r="E304" s="45"/>
      <c r="G304" s="45"/>
      <c r="I304" s="45"/>
    </row>
    <row r="305" spans="1:9" x14ac:dyDescent="0.2">
      <c r="A305" s="45"/>
      <c r="B305" s="59"/>
      <c r="C305" s="44"/>
      <c r="D305" s="59"/>
      <c r="E305" s="45"/>
      <c r="G305" s="45"/>
      <c r="I305" s="45"/>
    </row>
    <row r="306" spans="1:9" x14ac:dyDescent="0.2">
      <c r="A306" s="45"/>
      <c r="B306" s="59"/>
      <c r="C306" s="44"/>
      <c r="D306" s="59"/>
      <c r="E306" s="45"/>
      <c r="G306" s="45"/>
      <c r="I306" s="45"/>
    </row>
    <row r="307" spans="1:9" x14ac:dyDescent="0.2">
      <c r="A307" s="45"/>
      <c r="B307" s="59"/>
      <c r="C307" s="44"/>
      <c r="D307" s="59"/>
      <c r="E307" s="45"/>
      <c r="G307" s="45"/>
      <c r="I307" s="45"/>
    </row>
    <row r="308" spans="1:9" x14ac:dyDescent="0.2">
      <c r="A308" s="45"/>
      <c r="B308" s="59"/>
      <c r="C308" s="44"/>
      <c r="D308" s="59"/>
      <c r="E308" s="45"/>
      <c r="G308" s="45"/>
      <c r="I308" s="45"/>
    </row>
    <row r="309" spans="1:9" x14ac:dyDescent="0.2">
      <c r="A309" s="45"/>
      <c r="B309" s="59"/>
      <c r="C309" s="44"/>
      <c r="D309" s="59"/>
      <c r="E309" s="45"/>
      <c r="G309" s="45"/>
      <c r="I309" s="45"/>
    </row>
    <row r="310" spans="1:9" x14ac:dyDescent="0.2">
      <c r="A310" s="45"/>
      <c r="B310" s="59"/>
      <c r="C310" s="44"/>
      <c r="D310" s="59"/>
      <c r="E310" s="45"/>
      <c r="G310" s="45"/>
      <c r="I310" s="45"/>
    </row>
    <row r="311" spans="1:9" x14ac:dyDescent="0.2">
      <c r="A311" s="45"/>
      <c r="B311" s="59"/>
      <c r="C311" s="44"/>
      <c r="D311" s="59"/>
      <c r="E311" s="45"/>
      <c r="G311" s="45"/>
      <c r="I311" s="45"/>
    </row>
    <row r="312" spans="1:9" x14ac:dyDescent="0.2">
      <c r="A312" s="45"/>
      <c r="B312" s="59"/>
      <c r="C312" s="44"/>
      <c r="D312" s="59"/>
      <c r="E312" s="45"/>
      <c r="G312" s="45"/>
      <c r="I312" s="45"/>
    </row>
    <row r="313" spans="1:9" x14ac:dyDescent="0.2">
      <c r="A313" s="45"/>
      <c r="B313" s="59"/>
      <c r="C313" s="44"/>
      <c r="D313" s="59"/>
      <c r="E313" s="45"/>
      <c r="G313" s="45"/>
      <c r="I313" s="45"/>
    </row>
    <row r="314" spans="1:9" x14ac:dyDescent="0.2">
      <c r="A314" s="45"/>
      <c r="B314" s="59"/>
      <c r="C314" s="44"/>
      <c r="D314" s="59"/>
      <c r="E314" s="45"/>
      <c r="G314" s="45"/>
      <c r="I314" s="45"/>
    </row>
    <row r="315" spans="1:9" x14ac:dyDescent="0.2">
      <c r="A315" s="45"/>
      <c r="B315" s="59"/>
      <c r="C315" s="44"/>
      <c r="D315" s="59"/>
      <c r="E315" s="45"/>
      <c r="G315" s="45"/>
      <c r="I315" s="45"/>
    </row>
    <row r="316" spans="1:9" x14ac:dyDescent="0.2">
      <c r="A316" s="45"/>
      <c r="B316" s="59"/>
      <c r="C316" s="44"/>
      <c r="D316" s="59"/>
      <c r="E316" s="45"/>
      <c r="G316" s="45"/>
      <c r="I316" s="45"/>
    </row>
    <row r="317" spans="1:9" x14ac:dyDescent="0.2">
      <c r="A317" s="45"/>
      <c r="B317" s="59"/>
      <c r="C317" s="44"/>
      <c r="D317" s="59"/>
      <c r="E317" s="45"/>
      <c r="G317" s="45"/>
      <c r="I317" s="45"/>
    </row>
    <row r="318" spans="1:9" x14ac:dyDescent="0.2">
      <c r="A318" s="45"/>
      <c r="B318" s="59"/>
      <c r="C318" s="44"/>
      <c r="D318" s="59"/>
      <c r="E318" s="45"/>
      <c r="G318" s="45"/>
      <c r="I318" s="45"/>
    </row>
    <row r="319" spans="1:9" x14ac:dyDescent="0.2">
      <c r="A319" s="45"/>
      <c r="B319" s="59"/>
      <c r="C319" s="44"/>
      <c r="D319" s="59"/>
      <c r="E319" s="45"/>
      <c r="G319" s="45"/>
      <c r="I319" s="45"/>
    </row>
    <row r="320" spans="1:9" x14ac:dyDescent="0.2">
      <c r="A320" s="45"/>
      <c r="B320" s="59"/>
      <c r="C320" s="44"/>
      <c r="D320" s="59"/>
      <c r="E320" s="45"/>
      <c r="G320" s="45"/>
      <c r="I320" s="45"/>
    </row>
    <row r="321" spans="1:9" x14ac:dyDescent="0.2">
      <c r="A321" s="45"/>
      <c r="B321" s="59"/>
      <c r="C321" s="44"/>
      <c r="D321" s="59"/>
      <c r="E321" s="45"/>
      <c r="G321" s="45"/>
      <c r="I321" s="45"/>
    </row>
    <row r="322" spans="1:9" x14ac:dyDescent="0.2">
      <c r="A322" s="45"/>
      <c r="B322" s="59"/>
      <c r="C322" s="44"/>
      <c r="D322" s="59"/>
      <c r="E322" s="45"/>
      <c r="G322" s="45"/>
      <c r="I322" s="45"/>
    </row>
    <row r="323" spans="1:9" x14ac:dyDescent="0.2">
      <c r="A323" s="45"/>
      <c r="B323" s="59"/>
      <c r="C323" s="44"/>
      <c r="D323" s="59"/>
      <c r="E323" s="45"/>
      <c r="G323" s="45"/>
      <c r="I323" s="45"/>
    </row>
    <row r="324" spans="1:9" x14ac:dyDescent="0.2">
      <c r="A324" s="45"/>
      <c r="B324" s="59"/>
      <c r="C324" s="44"/>
      <c r="D324" s="59"/>
      <c r="E324" s="45"/>
      <c r="G324" s="45"/>
      <c r="I324" s="45"/>
    </row>
    <row r="325" spans="1:9" x14ac:dyDescent="0.2">
      <c r="A325" s="45"/>
      <c r="B325" s="59"/>
      <c r="C325" s="44"/>
      <c r="D325" s="59"/>
      <c r="E325" s="45"/>
      <c r="G325" s="45"/>
      <c r="I325" s="45"/>
    </row>
    <row r="326" spans="1:9" x14ac:dyDescent="0.2">
      <c r="A326" s="45"/>
      <c r="B326" s="59"/>
      <c r="C326" s="44"/>
      <c r="D326" s="59"/>
      <c r="E326" s="45"/>
      <c r="G326" s="45"/>
      <c r="I326" s="45"/>
    </row>
    <row r="327" spans="1:9" x14ac:dyDescent="0.2">
      <c r="A327" s="45"/>
      <c r="B327" s="59"/>
      <c r="C327" s="44"/>
      <c r="D327" s="59"/>
      <c r="E327" s="45"/>
      <c r="G327" s="45"/>
      <c r="I327" s="45"/>
    </row>
    <row r="328" spans="1:9" x14ac:dyDescent="0.2">
      <c r="A328" s="45"/>
      <c r="B328" s="59"/>
      <c r="C328" s="44"/>
      <c r="D328" s="59"/>
      <c r="E328" s="45"/>
      <c r="G328" s="45"/>
      <c r="I328" s="45"/>
    </row>
    <row r="329" spans="1:9" x14ac:dyDescent="0.2">
      <c r="A329" s="45"/>
      <c r="B329" s="59"/>
      <c r="C329" s="44"/>
      <c r="D329" s="59"/>
      <c r="E329" s="45"/>
      <c r="G329" s="45"/>
      <c r="I329" s="45"/>
    </row>
    <row r="330" spans="1:9" x14ac:dyDescent="0.2">
      <c r="A330" s="45"/>
      <c r="B330" s="59"/>
      <c r="C330" s="44"/>
      <c r="D330" s="59"/>
      <c r="E330" s="45"/>
      <c r="G330" s="45"/>
      <c r="I330" s="45"/>
    </row>
    <row r="331" spans="1:9" x14ac:dyDescent="0.2">
      <c r="A331" s="45"/>
      <c r="B331" s="59"/>
      <c r="C331" s="44"/>
      <c r="D331" s="59"/>
      <c r="E331" s="45"/>
      <c r="G331" s="45"/>
      <c r="I331" s="45"/>
    </row>
    <row r="332" spans="1:9" x14ac:dyDescent="0.2">
      <c r="A332" s="45"/>
      <c r="B332" s="59"/>
      <c r="C332" s="44"/>
      <c r="D332" s="59"/>
      <c r="E332" s="45"/>
      <c r="G332" s="45"/>
      <c r="I332" s="45"/>
    </row>
    <row r="333" spans="1:9" x14ac:dyDescent="0.2">
      <c r="A333" s="45"/>
      <c r="B333" s="59"/>
      <c r="C333" s="44"/>
      <c r="D333" s="59"/>
      <c r="E333" s="45"/>
      <c r="G333" s="45"/>
      <c r="I333" s="45"/>
    </row>
    <row r="334" spans="1:9" x14ac:dyDescent="0.2">
      <c r="A334" s="45"/>
      <c r="B334" s="59"/>
      <c r="C334" s="44"/>
      <c r="D334" s="59"/>
      <c r="E334" s="45"/>
      <c r="G334" s="45"/>
      <c r="I334" s="45"/>
    </row>
    <row r="335" spans="1:9" x14ac:dyDescent="0.2">
      <c r="A335" s="45"/>
      <c r="B335" s="59"/>
      <c r="C335" s="44"/>
      <c r="D335" s="59"/>
      <c r="E335" s="45"/>
      <c r="G335" s="45"/>
      <c r="I335" s="45"/>
    </row>
    <row r="336" spans="1:9" x14ac:dyDescent="0.2">
      <c r="A336" s="45"/>
      <c r="B336" s="59"/>
      <c r="C336" s="44"/>
      <c r="D336" s="59"/>
      <c r="E336" s="45"/>
      <c r="G336" s="45"/>
      <c r="I336" s="45"/>
    </row>
    <row r="337" spans="1:9" x14ac:dyDescent="0.2">
      <c r="A337" s="45"/>
      <c r="B337" s="59"/>
      <c r="C337" s="44"/>
      <c r="D337" s="59"/>
      <c r="E337" s="45"/>
      <c r="G337" s="45"/>
      <c r="I337" s="45"/>
    </row>
    <row r="338" spans="1:9" x14ac:dyDescent="0.2">
      <c r="A338" s="45"/>
      <c r="B338" s="59"/>
      <c r="C338" s="44"/>
      <c r="D338" s="59"/>
      <c r="E338" s="45"/>
      <c r="G338" s="45"/>
      <c r="I338" s="45"/>
    </row>
    <row r="339" spans="1:9" x14ac:dyDescent="0.2">
      <c r="A339" s="45"/>
      <c r="B339" s="59"/>
      <c r="C339" s="44"/>
      <c r="D339" s="59"/>
      <c r="E339" s="45"/>
      <c r="G339" s="45"/>
      <c r="I339" s="45"/>
    </row>
    <row r="340" spans="1:9" x14ac:dyDescent="0.2">
      <c r="A340" s="45"/>
      <c r="B340" s="59"/>
      <c r="C340" s="44"/>
      <c r="D340" s="59"/>
      <c r="E340" s="45"/>
      <c r="G340" s="45"/>
      <c r="I340" s="45"/>
    </row>
    <row r="341" spans="1:9" x14ac:dyDescent="0.2">
      <c r="A341" s="45"/>
      <c r="B341" s="59"/>
      <c r="C341" s="44"/>
      <c r="D341" s="59"/>
      <c r="E341" s="45"/>
      <c r="G341" s="45"/>
      <c r="I341" s="45"/>
    </row>
    <row r="342" spans="1:9" x14ac:dyDescent="0.2">
      <c r="A342" s="45"/>
      <c r="B342" s="59"/>
      <c r="C342" s="44"/>
      <c r="D342" s="59"/>
      <c r="E342" s="45"/>
      <c r="G342" s="45"/>
      <c r="I342" s="45"/>
    </row>
    <row r="343" spans="1:9" x14ac:dyDescent="0.2">
      <c r="A343" s="45"/>
      <c r="B343" s="59"/>
      <c r="C343" s="44"/>
      <c r="D343" s="59"/>
      <c r="E343" s="45"/>
      <c r="G343" s="45"/>
      <c r="I343" s="45"/>
    </row>
    <row r="344" spans="1:9" x14ac:dyDescent="0.2">
      <c r="A344" s="45"/>
      <c r="B344" s="59"/>
      <c r="C344" s="44"/>
      <c r="D344" s="59"/>
      <c r="E344" s="45"/>
      <c r="G344" s="45"/>
      <c r="I344" s="45"/>
    </row>
    <row r="345" spans="1:9" x14ac:dyDescent="0.2">
      <c r="A345" s="45"/>
      <c r="B345" s="59"/>
      <c r="C345" s="44"/>
      <c r="D345" s="59"/>
      <c r="E345" s="45"/>
      <c r="G345" s="45"/>
      <c r="I345" s="45"/>
    </row>
    <row r="346" spans="1:9" x14ac:dyDescent="0.2">
      <c r="A346" s="45"/>
      <c r="B346" s="59"/>
      <c r="C346" s="44"/>
      <c r="D346" s="59"/>
      <c r="E346" s="45"/>
      <c r="G346" s="45"/>
      <c r="I346" s="45"/>
    </row>
    <row r="347" spans="1:9" x14ac:dyDescent="0.2">
      <c r="A347" s="45"/>
      <c r="B347" s="59"/>
      <c r="C347" s="44"/>
      <c r="D347" s="59"/>
      <c r="E347" s="45"/>
      <c r="G347" s="45"/>
      <c r="I347" s="45"/>
    </row>
    <row r="348" spans="1:9" x14ac:dyDescent="0.2">
      <c r="A348" s="45"/>
      <c r="B348" s="59"/>
      <c r="C348" s="44"/>
      <c r="D348" s="59"/>
      <c r="E348" s="45"/>
      <c r="G348" s="45"/>
      <c r="I348" s="45"/>
    </row>
    <row r="349" spans="1:9" x14ac:dyDescent="0.2">
      <c r="A349" s="45"/>
      <c r="B349" s="59"/>
      <c r="C349" s="44"/>
      <c r="D349" s="59"/>
      <c r="E349" s="45"/>
      <c r="G349" s="45"/>
      <c r="I349" s="45"/>
    </row>
    <row r="350" spans="1:9" x14ac:dyDescent="0.2">
      <c r="A350" s="45"/>
      <c r="B350" s="59"/>
      <c r="C350" s="44"/>
      <c r="D350" s="59"/>
      <c r="E350" s="45"/>
      <c r="G350" s="45"/>
      <c r="I350" s="45"/>
    </row>
    <row r="351" spans="1:9" x14ac:dyDescent="0.2">
      <c r="A351" s="45"/>
      <c r="B351" s="59"/>
      <c r="C351" s="44"/>
      <c r="D351" s="59"/>
      <c r="E351" s="45"/>
      <c r="G351" s="45"/>
      <c r="I351" s="45"/>
    </row>
    <row r="352" spans="1:9" x14ac:dyDescent="0.2">
      <c r="A352" s="45"/>
      <c r="B352" s="59"/>
      <c r="C352" s="44"/>
      <c r="D352" s="59"/>
      <c r="E352" s="45"/>
      <c r="G352" s="45"/>
      <c r="I352" s="45"/>
    </row>
    <row r="353" spans="1:9" x14ac:dyDescent="0.2">
      <c r="A353" s="45"/>
      <c r="B353" s="59"/>
      <c r="C353" s="44"/>
      <c r="D353" s="59"/>
      <c r="E353" s="45"/>
      <c r="G353" s="45"/>
      <c r="I353" s="45"/>
    </row>
    <row r="354" spans="1:9" x14ac:dyDescent="0.2">
      <c r="A354" s="45"/>
      <c r="B354" s="59"/>
      <c r="C354" s="44"/>
      <c r="D354" s="59"/>
      <c r="E354" s="45"/>
      <c r="G354" s="45"/>
      <c r="I354" s="45"/>
    </row>
    <row r="355" spans="1:9" x14ac:dyDescent="0.2">
      <c r="A355" s="45"/>
      <c r="B355" s="59"/>
      <c r="C355" s="44"/>
      <c r="D355" s="59"/>
      <c r="E355" s="45"/>
      <c r="G355" s="45"/>
      <c r="I355" s="45"/>
    </row>
    <row r="356" spans="1:9" x14ac:dyDescent="0.2">
      <c r="A356" s="45"/>
      <c r="B356" s="59"/>
      <c r="C356" s="44"/>
      <c r="D356" s="59"/>
      <c r="E356" s="45"/>
      <c r="G356" s="45"/>
      <c r="I356" s="45"/>
    </row>
    <row r="357" spans="1:9" x14ac:dyDescent="0.2">
      <c r="A357" s="45"/>
      <c r="B357" s="59"/>
      <c r="C357" s="44"/>
      <c r="D357" s="59"/>
      <c r="E357" s="45"/>
      <c r="G357" s="45"/>
      <c r="I357" s="45"/>
    </row>
    <row r="358" spans="1:9" x14ac:dyDescent="0.2">
      <c r="A358" s="45"/>
      <c r="B358" s="59"/>
      <c r="C358" s="44"/>
      <c r="D358" s="59"/>
      <c r="E358" s="45"/>
      <c r="G358" s="45"/>
      <c r="I358" s="45"/>
    </row>
    <row r="359" spans="1:9" x14ac:dyDescent="0.2">
      <c r="A359" s="45"/>
      <c r="B359" s="59"/>
      <c r="C359" s="44"/>
      <c r="D359" s="59"/>
      <c r="E359" s="45"/>
      <c r="G359" s="45"/>
      <c r="I359" s="45"/>
    </row>
    <row r="360" spans="1:9" x14ac:dyDescent="0.2">
      <c r="A360" s="45"/>
      <c r="B360" s="59"/>
      <c r="C360" s="44"/>
      <c r="D360" s="59"/>
      <c r="E360" s="45"/>
      <c r="G360" s="45"/>
      <c r="I360" s="45"/>
    </row>
    <row r="361" spans="1:9" x14ac:dyDescent="0.2">
      <c r="A361" s="45"/>
      <c r="B361" s="59"/>
      <c r="C361" s="44"/>
      <c r="D361" s="59"/>
      <c r="E361" s="45"/>
      <c r="G361" s="45"/>
      <c r="I361" s="45"/>
    </row>
    <row r="362" spans="1:9" x14ac:dyDescent="0.2">
      <c r="A362" s="45"/>
      <c r="B362" s="59"/>
      <c r="C362" s="44"/>
      <c r="D362" s="59"/>
      <c r="E362" s="45"/>
      <c r="G362" s="45"/>
      <c r="I362" s="45"/>
    </row>
    <row r="363" spans="1:9" x14ac:dyDescent="0.2">
      <c r="A363" s="45"/>
      <c r="B363" s="59"/>
      <c r="C363" s="44"/>
      <c r="D363" s="59"/>
      <c r="E363" s="45"/>
      <c r="G363" s="45"/>
      <c r="I363" s="45"/>
    </row>
    <row r="364" spans="1:9" x14ac:dyDescent="0.2">
      <c r="A364" s="45"/>
      <c r="B364" s="59"/>
      <c r="C364" s="44"/>
      <c r="D364" s="59"/>
      <c r="E364" s="45"/>
      <c r="G364" s="45"/>
      <c r="I364" s="45"/>
    </row>
    <row r="365" spans="1:9" x14ac:dyDescent="0.2">
      <c r="A365" s="45"/>
      <c r="B365" s="59"/>
      <c r="C365" s="44"/>
      <c r="D365" s="59"/>
      <c r="E365" s="45"/>
      <c r="G365" s="45"/>
      <c r="I365" s="45"/>
    </row>
    <row r="366" spans="1:9" x14ac:dyDescent="0.2">
      <c r="A366" s="45"/>
      <c r="B366" s="59"/>
      <c r="C366" s="44"/>
      <c r="D366" s="59"/>
      <c r="E366" s="45"/>
      <c r="G366" s="45"/>
      <c r="I366" s="45"/>
    </row>
    <row r="367" spans="1:9" x14ac:dyDescent="0.2">
      <c r="A367" s="45"/>
      <c r="B367" s="59"/>
      <c r="C367" s="44"/>
      <c r="D367" s="59"/>
      <c r="E367" s="45"/>
      <c r="G367" s="45"/>
      <c r="I367" s="45"/>
    </row>
    <row r="368" spans="1:9" x14ac:dyDescent="0.2">
      <c r="A368" s="45"/>
      <c r="B368" s="59"/>
      <c r="C368" s="44"/>
      <c r="D368" s="59"/>
      <c r="E368" s="45"/>
      <c r="G368" s="45"/>
      <c r="I368" s="45"/>
    </row>
    <row r="369" spans="1:9" x14ac:dyDescent="0.2">
      <c r="A369" s="45"/>
      <c r="B369" s="59"/>
      <c r="C369" s="44"/>
      <c r="D369" s="59"/>
      <c r="E369" s="45"/>
      <c r="G369" s="45"/>
      <c r="I369" s="45"/>
    </row>
    <row r="370" spans="1:9" x14ac:dyDescent="0.2">
      <c r="A370" s="45"/>
      <c r="B370" s="59"/>
      <c r="C370" s="44"/>
      <c r="D370" s="59"/>
      <c r="E370" s="45"/>
      <c r="G370" s="45"/>
      <c r="I370" s="45"/>
    </row>
    <row r="371" spans="1:9" x14ac:dyDescent="0.2">
      <c r="A371" s="45"/>
      <c r="B371" s="59"/>
      <c r="C371" s="44"/>
      <c r="D371" s="59"/>
      <c r="E371" s="45"/>
      <c r="G371" s="45"/>
      <c r="I371" s="45"/>
    </row>
    <row r="372" spans="1:9" x14ac:dyDescent="0.2">
      <c r="A372" s="45"/>
      <c r="B372" s="59"/>
      <c r="C372" s="44"/>
      <c r="D372" s="59"/>
      <c r="E372" s="45"/>
      <c r="G372" s="45"/>
      <c r="I372" s="45"/>
    </row>
    <row r="373" spans="1:9" x14ac:dyDescent="0.2">
      <c r="A373" s="45"/>
      <c r="B373" s="59"/>
      <c r="C373" s="44"/>
      <c r="D373" s="59"/>
      <c r="E373" s="45"/>
      <c r="G373" s="45"/>
      <c r="I373" s="45"/>
    </row>
    <row r="374" spans="1:9" x14ac:dyDescent="0.2">
      <c r="A374" s="45"/>
      <c r="B374" s="59"/>
      <c r="C374" s="44"/>
      <c r="D374" s="59"/>
      <c r="E374" s="45"/>
      <c r="G374" s="45"/>
      <c r="I374" s="45"/>
    </row>
    <row r="375" spans="1:9" x14ac:dyDescent="0.2">
      <c r="A375" s="45"/>
      <c r="B375" s="59"/>
      <c r="C375" s="44"/>
      <c r="D375" s="59"/>
      <c r="E375" s="45"/>
      <c r="G375" s="45"/>
      <c r="I375" s="45"/>
    </row>
    <row r="376" spans="1:9" x14ac:dyDescent="0.2">
      <c r="A376" s="45"/>
      <c r="B376" s="59"/>
      <c r="C376" s="44"/>
      <c r="D376" s="59"/>
      <c r="E376" s="45"/>
      <c r="G376" s="45"/>
      <c r="I376" s="45"/>
    </row>
    <row r="377" spans="1:9" x14ac:dyDescent="0.2">
      <c r="A377" s="45"/>
      <c r="B377" s="59"/>
      <c r="C377" s="44"/>
      <c r="D377" s="59"/>
      <c r="E377" s="45"/>
      <c r="G377" s="45"/>
      <c r="I377" s="45"/>
    </row>
    <row r="378" spans="1:9" x14ac:dyDescent="0.2">
      <c r="A378" s="45"/>
      <c r="B378" s="59"/>
      <c r="C378" s="44"/>
      <c r="D378" s="59"/>
      <c r="E378" s="45"/>
      <c r="G378" s="45"/>
      <c r="I378" s="45"/>
    </row>
    <row r="379" spans="1:9" x14ac:dyDescent="0.2">
      <c r="A379" s="45"/>
      <c r="B379" s="59"/>
      <c r="C379" s="44"/>
      <c r="D379" s="59"/>
      <c r="E379" s="45"/>
      <c r="G379" s="45"/>
      <c r="I379" s="45"/>
    </row>
    <row r="380" spans="1:9" x14ac:dyDescent="0.2">
      <c r="A380" s="45"/>
      <c r="B380" s="59"/>
      <c r="C380" s="44"/>
      <c r="D380" s="59"/>
      <c r="E380" s="45"/>
      <c r="G380" s="45"/>
      <c r="I380" s="45"/>
    </row>
    <row r="381" spans="1:9" x14ac:dyDescent="0.2">
      <c r="A381" s="45"/>
      <c r="B381" s="59"/>
      <c r="C381" s="44"/>
      <c r="D381" s="59"/>
      <c r="E381" s="45"/>
      <c r="G381" s="45"/>
      <c r="I381" s="45"/>
    </row>
    <row r="382" spans="1:9" x14ac:dyDescent="0.2">
      <c r="A382" s="45"/>
      <c r="B382" s="59"/>
      <c r="C382" s="44"/>
      <c r="D382" s="59"/>
      <c r="E382" s="45"/>
      <c r="G382" s="45"/>
      <c r="I382" s="45"/>
    </row>
    <row r="383" spans="1:9" x14ac:dyDescent="0.2">
      <c r="A383" s="45"/>
      <c r="B383" s="59"/>
      <c r="C383" s="44"/>
      <c r="D383" s="59"/>
      <c r="E383" s="45"/>
      <c r="G383" s="45"/>
      <c r="I383" s="45"/>
    </row>
    <row r="384" spans="1:9" x14ac:dyDescent="0.2">
      <c r="A384" s="45"/>
      <c r="B384" s="59"/>
      <c r="C384" s="44"/>
      <c r="D384" s="59"/>
      <c r="E384" s="45"/>
      <c r="G384" s="45"/>
      <c r="I384" s="45"/>
    </row>
    <row r="385" spans="1:9" x14ac:dyDescent="0.2">
      <c r="A385" s="45"/>
      <c r="B385" s="59"/>
      <c r="C385" s="44"/>
      <c r="D385" s="59"/>
      <c r="E385" s="45"/>
      <c r="G385" s="45"/>
      <c r="I385" s="45"/>
    </row>
    <row r="386" spans="1:9" x14ac:dyDescent="0.2">
      <c r="A386" s="45"/>
      <c r="B386" s="59"/>
      <c r="C386" s="44"/>
      <c r="D386" s="59"/>
      <c r="E386" s="45"/>
      <c r="G386" s="45"/>
      <c r="I386" s="45"/>
    </row>
    <row r="387" spans="1:9" x14ac:dyDescent="0.2">
      <c r="A387" s="45"/>
      <c r="B387" s="59"/>
      <c r="C387" s="44"/>
      <c r="D387" s="59"/>
      <c r="E387" s="45"/>
      <c r="G387" s="45"/>
      <c r="I387" s="45"/>
    </row>
    <row r="388" spans="1:9" x14ac:dyDescent="0.2">
      <c r="A388" s="45"/>
      <c r="B388" s="59"/>
      <c r="C388" s="44"/>
      <c r="D388" s="59"/>
      <c r="E388" s="45"/>
      <c r="G388" s="45"/>
      <c r="I388" s="45"/>
    </row>
    <row r="389" spans="1:9" x14ac:dyDescent="0.2">
      <c r="A389" s="45"/>
      <c r="B389" s="59"/>
      <c r="C389" s="44"/>
      <c r="D389" s="59"/>
      <c r="E389" s="45"/>
      <c r="G389" s="45"/>
      <c r="I389" s="45"/>
    </row>
    <row r="390" spans="1:9" x14ac:dyDescent="0.2">
      <c r="A390" s="45"/>
      <c r="B390" s="59"/>
      <c r="C390" s="44"/>
      <c r="D390" s="59"/>
      <c r="E390" s="45"/>
      <c r="G390" s="45"/>
      <c r="I390" s="45"/>
    </row>
    <row r="391" spans="1:9" x14ac:dyDescent="0.2">
      <c r="A391" s="45"/>
      <c r="B391" s="59"/>
      <c r="C391" s="44"/>
      <c r="D391" s="59"/>
      <c r="E391" s="45"/>
      <c r="G391" s="45"/>
      <c r="I391" s="45"/>
    </row>
    <row r="392" spans="1:9" x14ac:dyDescent="0.2">
      <c r="A392" s="45"/>
      <c r="B392" s="59"/>
      <c r="C392" s="44"/>
      <c r="D392" s="59"/>
      <c r="E392" s="45"/>
      <c r="G392" s="45"/>
      <c r="I392" s="45"/>
    </row>
    <row r="393" spans="1:9" x14ac:dyDescent="0.2">
      <c r="A393" s="45"/>
      <c r="B393" s="59"/>
      <c r="C393" s="44"/>
      <c r="D393" s="59"/>
      <c r="E393" s="45"/>
      <c r="G393" s="45"/>
      <c r="I393" s="45"/>
    </row>
    <row r="394" spans="1:9" x14ac:dyDescent="0.2">
      <c r="A394" s="45"/>
      <c r="B394" s="59"/>
      <c r="C394" s="44"/>
      <c r="D394" s="59"/>
      <c r="E394" s="45"/>
      <c r="G394" s="45"/>
      <c r="I394" s="45"/>
    </row>
    <row r="395" spans="1:9" x14ac:dyDescent="0.2">
      <c r="A395" s="45"/>
      <c r="B395" s="59"/>
      <c r="C395" s="44"/>
      <c r="D395" s="59"/>
      <c r="E395" s="45"/>
      <c r="G395" s="45"/>
      <c r="I395" s="45"/>
    </row>
    <row r="396" spans="1:9" x14ac:dyDescent="0.2">
      <c r="A396" s="45"/>
      <c r="B396" s="59"/>
      <c r="C396" s="44"/>
      <c r="D396" s="59"/>
      <c r="E396" s="45"/>
      <c r="G396" s="45"/>
      <c r="I396" s="45"/>
    </row>
    <row r="397" spans="1:9" x14ac:dyDescent="0.2">
      <c r="A397" s="45"/>
      <c r="B397" s="59"/>
      <c r="C397" s="44"/>
      <c r="D397" s="59"/>
      <c r="E397" s="45"/>
      <c r="G397" s="45"/>
      <c r="I397" s="45"/>
    </row>
    <row r="398" spans="1:9" x14ac:dyDescent="0.2">
      <c r="A398" s="45"/>
      <c r="B398" s="59"/>
      <c r="C398" s="44"/>
      <c r="D398" s="59"/>
      <c r="E398" s="45"/>
      <c r="G398" s="45"/>
      <c r="I398" s="45"/>
    </row>
    <row r="399" spans="1:9" x14ac:dyDescent="0.2">
      <c r="A399" s="45"/>
      <c r="B399" s="59"/>
      <c r="C399" s="44"/>
      <c r="D399" s="59"/>
      <c r="E399" s="45"/>
      <c r="G399" s="45"/>
      <c r="I399" s="45"/>
    </row>
  </sheetData>
  <mergeCells count="4">
    <mergeCell ref="A1:I1"/>
    <mergeCell ref="A3:I3"/>
    <mergeCell ref="A187:I187"/>
    <mergeCell ref="A186:I186"/>
  </mergeCells>
  <phoneticPr fontId="9" type="noConversion"/>
  <hyperlinks>
    <hyperlink ref="A4" location="Índice!A1" display="Volver al índice"/>
  </hyperlinks>
  <printOptions horizontalCentered="1" verticalCentered="1"/>
  <pageMargins left="0" right="0" top="0.78740157480314965" bottom="0.39370078740157483" header="0" footer="0"/>
  <pageSetup paperSize="9" scale="85" firstPageNumber="21" fitToWidth="4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4" max="8" man="1"/>
    <brk id="84" max="8" man="1"/>
    <brk id="125" max="8" man="1"/>
    <brk id="163" max="8" man="1"/>
  </rowBreaks>
  <ignoredErrors>
    <ignoredError sqref="C185 F185" formula="1"/>
  </ignoredError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978"/>
  <sheetViews>
    <sheetView zoomScaleNormal="100" zoomScaleSheetLayoutView="100" workbookViewId="0">
      <selection sqref="A1:Q1"/>
    </sheetView>
  </sheetViews>
  <sheetFormatPr baseColWidth="10" defaultRowHeight="14.25" x14ac:dyDescent="0.3"/>
  <cols>
    <col min="1" max="1" width="28" style="1" customWidth="1"/>
    <col min="2" max="2" width="6.42578125" style="1" customWidth="1"/>
    <col min="3" max="3" width="6.140625" style="1" customWidth="1"/>
    <col min="4" max="4" width="7.140625" style="1" customWidth="1"/>
    <col min="5" max="5" width="9" style="1" customWidth="1"/>
    <col min="6" max="6" width="6.85546875" style="1" customWidth="1"/>
    <col min="7" max="12" width="11.42578125" style="1" hidden="1" customWidth="1"/>
    <col min="13" max="13" width="7" style="1" customWidth="1"/>
    <col min="14" max="14" width="7.42578125" style="1" customWidth="1"/>
    <col min="15" max="15" width="6.42578125" style="1" customWidth="1"/>
    <col min="16" max="16" width="7.140625" style="1" customWidth="1"/>
    <col min="17" max="17" width="11" style="1" customWidth="1"/>
    <col min="18" max="18" width="11.42578125" style="1" hidden="1" customWidth="1"/>
    <col min="19" max="19" width="32.28515625" style="1" hidden="1" customWidth="1"/>
    <col min="20" max="23" width="11.42578125" style="1" hidden="1" customWidth="1"/>
    <col min="24" max="24" width="21.140625" style="1" customWidth="1"/>
    <col min="25" max="25" width="11.42578125" style="1"/>
    <col min="26" max="26" width="7.7109375" style="1" customWidth="1"/>
    <col min="27" max="27" width="4.85546875" style="1" customWidth="1"/>
    <col min="28" max="16384" width="11.42578125" style="1"/>
  </cols>
  <sheetData>
    <row r="1" spans="1:22" ht="18" x14ac:dyDescent="0.35">
      <c r="A1" s="438" t="s">
        <v>508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3" spans="1:22" x14ac:dyDescent="0.3">
      <c r="A3" s="470" t="s">
        <v>488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</row>
    <row r="5" spans="1:22" x14ac:dyDescent="0.3">
      <c r="A5" s="388" t="s">
        <v>510</v>
      </c>
      <c r="B5" s="471" t="s">
        <v>37</v>
      </c>
      <c r="C5" s="472"/>
      <c r="D5" s="473"/>
      <c r="E5" s="474" t="s">
        <v>50</v>
      </c>
      <c r="F5" s="471"/>
      <c r="G5" s="475"/>
      <c r="H5" s="475"/>
      <c r="I5" s="475"/>
      <c r="J5" s="475"/>
      <c r="K5" s="475"/>
      <c r="L5" s="475"/>
      <c r="M5" s="473"/>
      <c r="N5" s="474" t="s">
        <v>12</v>
      </c>
      <c r="O5" s="472"/>
      <c r="P5" s="473"/>
      <c r="Q5" s="476" t="s">
        <v>15</v>
      </c>
    </row>
    <row r="6" spans="1:22" ht="15.75" x14ac:dyDescent="0.3">
      <c r="B6" s="381" t="s">
        <v>38</v>
      </c>
      <c r="C6" s="381" t="s">
        <v>39</v>
      </c>
      <c r="D6" s="48" t="s">
        <v>44</v>
      </c>
      <c r="E6" s="382" t="s">
        <v>38</v>
      </c>
      <c r="F6" s="381" t="s">
        <v>39</v>
      </c>
      <c r="G6" s="381" t="s">
        <v>17</v>
      </c>
      <c r="H6" s="381" t="s">
        <v>18</v>
      </c>
      <c r="I6" s="381"/>
      <c r="J6" s="381" t="s">
        <v>17</v>
      </c>
      <c r="K6" s="381" t="s">
        <v>18</v>
      </c>
      <c r="L6" s="381"/>
      <c r="M6" s="48" t="s">
        <v>44</v>
      </c>
      <c r="N6" s="382" t="s">
        <v>38</v>
      </c>
      <c r="O6" s="381" t="s">
        <v>39</v>
      </c>
      <c r="P6" s="48" t="s">
        <v>44</v>
      </c>
      <c r="Q6" s="477"/>
      <c r="S6" s="68" t="s">
        <v>254</v>
      </c>
      <c r="T6" s="68" t="s">
        <v>260</v>
      </c>
      <c r="U6" s="68" t="s">
        <v>252</v>
      </c>
      <c r="V6" s="68" t="s">
        <v>253</v>
      </c>
    </row>
    <row r="7" spans="1:22" ht="23.25" customHeight="1" x14ac:dyDescent="0.3">
      <c r="A7" s="116" t="s">
        <v>300</v>
      </c>
      <c r="B7" s="375"/>
      <c r="C7" s="376">
        <v>1</v>
      </c>
      <c r="D7" s="377">
        <f>SUM(B7:C7)</f>
        <v>1</v>
      </c>
      <c r="E7" s="378"/>
      <c r="F7" s="379">
        <v>1</v>
      </c>
      <c r="G7" s="379"/>
      <c r="H7" s="379"/>
      <c r="I7" s="379"/>
      <c r="J7" s="379"/>
      <c r="K7" s="380"/>
      <c r="L7" s="379"/>
      <c r="M7" s="377">
        <f>SUM(E7:L7)</f>
        <v>1</v>
      </c>
      <c r="N7" s="378">
        <f>B7+E7</f>
        <v>0</v>
      </c>
      <c r="O7" s="379">
        <v>0</v>
      </c>
      <c r="P7" s="377">
        <v>0</v>
      </c>
      <c r="Q7" s="383">
        <f>D7+M7+P7</f>
        <v>2</v>
      </c>
      <c r="S7" s="69" t="s">
        <v>186</v>
      </c>
      <c r="T7" s="69" t="s">
        <v>9</v>
      </c>
      <c r="U7" s="69" t="s">
        <v>39</v>
      </c>
      <c r="V7" s="70">
        <v>1</v>
      </c>
    </row>
    <row r="8" spans="1:22" ht="23.25" customHeight="1" x14ac:dyDescent="0.3">
      <c r="A8" s="116" t="s">
        <v>301</v>
      </c>
      <c r="B8" s="368">
        <v>42</v>
      </c>
      <c r="C8" s="369">
        <v>39</v>
      </c>
      <c r="D8" s="366">
        <f t="shared" ref="D8:D74" si="0">SUM(B8:C8)</f>
        <v>81</v>
      </c>
      <c r="E8" s="340">
        <v>18</v>
      </c>
      <c r="F8" s="369">
        <v>11</v>
      </c>
      <c r="G8" s="369"/>
      <c r="H8" s="369"/>
      <c r="I8" s="369"/>
      <c r="J8" s="369"/>
      <c r="K8" s="373"/>
      <c r="L8" s="369"/>
      <c r="M8" s="366">
        <f t="shared" ref="M8:M84" si="1">SUM(E8:L8)</f>
        <v>29</v>
      </c>
      <c r="N8" s="340">
        <v>5</v>
      </c>
      <c r="O8" s="369">
        <v>4</v>
      </c>
      <c r="P8" s="366">
        <f t="shared" ref="P8:P29" si="2">SUM(N8:O8)</f>
        <v>9</v>
      </c>
      <c r="Q8" s="383">
        <f t="shared" ref="Q8:Q71" si="3">D8+M8+P8</f>
        <v>119</v>
      </c>
      <c r="S8" s="69" t="s">
        <v>52</v>
      </c>
      <c r="T8" s="69" t="s">
        <v>37</v>
      </c>
      <c r="U8" s="69" t="s">
        <v>38</v>
      </c>
      <c r="V8" s="70">
        <v>48</v>
      </c>
    </row>
    <row r="9" spans="1:22" ht="23.25" customHeight="1" x14ac:dyDescent="0.3">
      <c r="A9" s="116" t="s">
        <v>302</v>
      </c>
      <c r="B9" s="368">
        <v>2</v>
      </c>
      <c r="C9" s="369">
        <v>1</v>
      </c>
      <c r="D9" s="366">
        <f t="shared" si="0"/>
        <v>3</v>
      </c>
      <c r="E9" s="340">
        <v>1</v>
      </c>
      <c r="F9" s="369">
        <v>1</v>
      </c>
      <c r="G9" s="369"/>
      <c r="H9" s="369"/>
      <c r="I9" s="369"/>
      <c r="J9" s="369"/>
      <c r="K9" s="373"/>
      <c r="L9" s="369"/>
      <c r="M9" s="366">
        <f t="shared" si="1"/>
        <v>2</v>
      </c>
      <c r="N9" s="340"/>
      <c r="O9" s="369">
        <v>1</v>
      </c>
      <c r="P9" s="366">
        <f t="shared" si="2"/>
        <v>1</v>
      </c>
      <c r="Q9" s="383">
        <f t="shared" si="3"/>
        <v>6</v>
      </c>
      <c r="S9" s="69" t="s">
        <v>52</v>
      </c>
      <c r="T9" s="69" t="s">
        <v>37</v>
      </c>
      <c r="U9" s="69" t="s">
        <v>39</v>
      </c>
      <c r="V9" s="70">
        <v>35</v>
      </c>
    </row>
    <row r="10" spans="1:22" ht="23.25" customHeight="1" x14ac:dyDescent="0.3">
      <c r="A10" s="116" t="s">
        <v>303</v>
      </c>
      <c r="B10" s="368">
        <v>123</v>
      </c>
      <c r="C10" s="369">
        <v>109</v>
      </c>
      <c r="D10" s="366">
        <f t="shared" si="0"/>
        <v>232</v>
      </c>
      <c r="E10" s="340">
        <v>71</v>
      </c>
      <c r="F10" s="369">
        <v>56</v>
      </c>
      <c r="G10" s="369"/>
      <c r="H10" s="369"/>
      <c r="I10" s="369"/>
      <c r="J10" s="369"/>
      <c r="K10" s="373"/>
      <c r="L10" s="369"/>
      <c r="M10" s="366">
        <f t="shared" si="1"/>
        <v>127</v>
      </c>
      <c r="N10" s="340">
        <v>26</v>
      </c>
      <c r="O10" s="369">
        <v>32</v>
      </c>
      <c r="P10" s="366">
        <f t="shared" si="2"/>
        <v>58</v>
      </c>
      <c r="Q10" s="383">
        <f t="shared" si="3"/>
        <v>417</v>
      </c>
      <c r="S10" s="69" t="s">
        <v>52</v>
      </c>
      <c r="T10" s="69" t="s">
        <v>9</v>
      </c>
      <c r="U10" s="69" t="s">
        <v>38</v>
      </c>
      <c r="V10" s="70">
        <v>11</v>
      </c>
    </row>
    <row r="11" spans="1:22" ht="23.25" customHeight="1" x14ac:dyDescent="0.3">
      <c r="A11" s="116" t="s">
        <v>304</v>
      </c>
      <c r="B11" s="368">
        <v>3091</v>
      </c>
      <c r="C11" s="369">
        <v>2681</v>
      </c>
      <c r="D11" s="366">
        <f t="shared" si="0"/>
        <v>5772</v>
      </c>
      <c r="E11" s="340">
        <v>1309</v>
      </c>
      <c r="F11" s="369">
        <v>1122</v>
      </c>
      <c r="G11" s="369"/>
      <c r="H11" s="369"/>
      <c r="I11" s="369"/>
      <c r="J11" s="369"/>
      <c r="K11" s="373"/>
      <c r="L11" s="369"/>
      <c r="M11" s="366">
        <f t="shared" si="1"/>
        <v>2431</v>
      </c>
      <c r="N11" s="340">
        <v>762</v>
      </c>
      <c r="O11" s="369">
        <v>748</v>
      </c>
      <c r="P11" s="366">
        <f t="shared" si="2"/>
        <v>1510</v>
      </c>
      <c r="Q11" s="383">
        <f t="shared" si="3"/>
        <v>9713</v>
      </c>
      <c r="S11" s="69" t="s">
        <v>52</v>
      </c>
      <c r="T11" s="69" t="s">
        <v>9</v>
      </c>
      <c r="U11" s="69" t="s">
        <v>39</v>
      </c>
      <c r="V11" s="70">
        <v>9</v>
      </c>
    </row>
    <row r="12" spans="1:22" ht="23.25" customHeight="1" x14ac:dyDescent="0.3">
      <c r="A12" s="116" t="s">
        <v>305</v>
      </c>
      <c r="B12" s="368">
        <v>1329</v>
      </c>
      <c r="C12" s="369">
        <v>1183</v>
      </c>
      <c r="D12" s="366">
        <f t="shared" si="0"/>
        <v>2512</v>
      </c>
      <c r="E12" s="340">
        <v>709</v>
      </c>
      <c r="F12" s="369">
        <v>649</v>
      </c>
      <c r="G12" s="369"/>
      <c r="H12" s="369"/>
      <c r="I12" s="369"/>
      <c r="J12" s="369"/>
      <c r="K12" s="373"/>
      <c r="L12" s="369"/>
      <c r="M12" s="366">
        <f t="shared" si="1"/>
        <v>1358</v>
      </c>
      <c r="N12" s="340">
        <v>296</v>
      </c>
      <c r="O12" s="369">
        <v>299</v>
      </c>
      <c r="P12" s="366">
        <f t="shared" si="2"/>
        <v>595</v>
      </c>
      <c r="Q12" s="383">
        <f t="shared" si="3"/>
        <v>4465</v>
      </c>
      <c r="S12" s="69" t="s">
        <v>52</v>
      </c>
      <c r="T12" s="69" t="s">
        <v>12</v>
      </c>
      <c r="U12" s="69" t="s">
        <v>38</v>
      </c>
      <c r="V12" s="70">
        <v>4</v>
      </c>
    </row>
    <row r="13" spans="1:22" ht="23.25" customHeight="1" x14ac:dyDescent="0.3">
      <c r="A13" s="116" t="s">
        <v>306</v>
      </c>
      <c r="B13" s="368">
        <v>2620</v>
      </c>
      <c r="C13" s="369">
        <v>2143</v>
      </c>
      <c r="D13" s="366">
        <f t="shared" si="0"/>
        <v>4763</v>
      </c>
      <c r="E13" s="340">
        <v>1135</v>
      </c>
      <c r="F13" s="369">
        <v>1002</v>
      </c>
      <c r="G13" s="369"/>
      <c r="H13" s="369"/>
      <c r="I13" s="369"/>
      <c r="J13" s="369"/>
      <c r="K13" s="373"/>
      <c r="L13" s="369"/>
      <c r="M13" s="366">
        <f t="shared" si="1"/>
        <v>2137</v>
      </c>
      <c r="N13" s="340">
        <v>654</v>
      </c>
      <c r="O13" s="369">
        <v>713</v>
      </c>
      <c r="P13" s="366">
        <f t="shared" si="2"/>
        <v>1367</v>
      </c>
      <c r="Q13" s="383">
        <f t="shared" si="3"/>
        <v>8267</v>
      </c>
      <c r="S13" s="69" t="s">
        <v>52</v>
      </c>
      <c r="T13" s="69" t="s">
        <v>12</v>
      </c>
      <c r="U13" s="69" t="s">
        <v>39</v>
      </c>
      <c r="V13" s="70">
        <v>6</v>
      </c>
    </row>
    <row r="14" spans="1:22" ht="23.25" customHeight="1" x14ac:dyDescent="0.3">
      <c r="A14" s="116" t="s">
        <v>307</v>
      </c>
      <c r="B14" s="368">
        <v>50</v>
      </c>
      <c r="C14" s="369">
        <v>36</v>
      </c>
      <c r="D14" s="366">
        <f t="shared" si="0"/>
        <v>86</v>
      </c>
      <c r="E14" s="340">
        <v>32</v>
      </c>
      <c r="F14" s="369">
        <v>14</v>
      </c>
      <c r="G14" s="369"/>
      <c r="H14" s="369"/>
      <c r="I14" s="369"/>
      <c r="J14" s="369"/>
      <c r="K14" s="373"/>
      <c r="L14" s="369"/>
      <c r="M14" s="366">
        <f t="shared" si="1"/>
        <v>46</v>
      </c>
      <c r="N14" s="340">
        <v>4</v>
      </c>
      <c r="O14" s="369">
        <v>13</v>
      </c>
      <c r="P14" s="366">
        <f t="shared" si="2"/>
        <v>17</v>
      </c>
      <c r="Q14" s="383">
        <f t="shared" si="3"/>
        <v>149</v>
      </c>
      <c r="S14" s="69" t="s">
        <v>53</v>
      </c>
      <c r="T14" s="69" t="s">
        <v>37</v>
      </c>
      <c r="U14" s="69" t="s">
        <v>38</v>
      </c>
      <c r="V14" s="70">
        <v>2</v>
      </c>
    </row>
    <row r="15" spans="1:22" ht="23.25" customHeight="1" x14ac:dyDescent="0.3">
      <c r="A15" s="116" t="s">
        <v>308</v>
      </c>
      <c r="B15" s="368">
        <v>232</v>
      </c>
      <c r="C15" s="369">
        <v>227</v>
      </c>
      <c r="D15" s="366">
        <f t="shared" si="0"/>
        <v>459</v>
      </c>
      <c r="E15" s="340">
        <v>117</v>
      </c>
      <c r="F15" s="369">
        <v>117</v>
      </c>
      <c r="G15" s="369"/>
      <c r="H15" s="369"/>
      <c r="I15" s="369"/>
      <c r="J15" s="369"/>
      <c r="K15" s="373"/>
      <c r="L15" s="369"/>
      <c r="M15" s="366">
        <f t="shared" si="1"/>
        <v>234</v>
      </c>
      <c r="N15" s="340">
        <v>56</v>
      </c>
      <c r="O15" s="369">
        <v>60</v>
      </c>
      <c r="P15" s="366">
        <f t="shared" si="2"/>
        <v>116</v>
      </c>
      <c r="Q15" s="383">
        <f t="shared" si="3"/>
        <v>809</v>
      </c>
      <c r="S15" s="69" t="s">
        <v>53</v>
      </c>
      <c r="T15" s="69" t="s">
        <v>37</v>
      </c>
      <c r="U15" s="69" t="s">
        <v>39</v>
      </c>
      <c r="V15" s="70">
        <v>3</v>
      </c>
    </row>
    <row r="16" spans="1:22" ht="23.25" customHeight="1" x14ac:dyDescent="0.3">
      <c r="A16" s="116" t="s">
        <v>309</v>
      </c>
      <c r="B16" s="368">
        <v>147</v>
      </c>
      <c r="C16" s="369">
        <v>142</v>
      </c>
      <c r="D16" s="366">
        <f t="shared" si="0"/>
        <v>289</v>
      </c>
      <c r="E16" s="340">
        <v>53</v>
      </c>
      <c r="F16" s="369">
        <v>55</v>
      </c>
      <c r="G16" s="369"/>
      <c r="H16" s="369"/>
      <c r="I16" s="369"/>
      <c r="J16" s="369"/>
      <c r="K16" s="373"/>
      <c r="L16" s="369"/>
      <c r="M16" s="366">
        <f t="shared" si="1"/>
        <v>108</v>
      </c>
      <c r="N16" s="340">
        <v>32</v>
      </c>
      <c r="O16" s="369">
        <v>35</v>
      </c>
      <c r="P16" s="366">
        <f t="shared" si="2"/>
        <v>67</v>
      </c>
      <c r="Q16" s="383">
        <f t="shared" si="3"/>
        <v>464</v>
      </c>
      <c r="S16" s="69" t="s">
        <v>53</v>
      </c>
      <c r="T16" s="69" t="s">
        <v>12</v>
      </c>
      <c r="U16" s="69" t="s">
        <v>39</v>
      </c>
      <c r="V16" s="70">
        <v>1</v>
      </c>
    </row>
    <row r="17" spans="1:22" ht="23.25" customHeight="1" x14ac:dyDescent="0.3">
      <c r="A17" s="116" t="s">
        <v>310</v>
      </c>
      <c r="B17" s="368">
        <v>17</v>
      </c>
      <c r="C17" s="369">
        <v>9</v>
      </c>
      <c r="D17" s="366">
        <f t="shared" si="0"/>
        <v>26</v>
      </c>
      <c r="E17" s="340">
        <v>4</v>
      </c>
      <c r="F17" s="369">
        <v>4</v>
      </c>
      <c r="G17" s="369"/>
      <c r="H17" s="369"/>
      <c r="I17" s="369"/>
      <c r="J17" s="369"/>
      <c r="K17" s="373"/>
      <c r="L17" s="369"/>
      <c r="M17" s="366">
        <f t="shared" si="1"/>
        <v>8</v>
      </c>
      <c r="N17" s="340">
        <v>0</v>
      </c>
      <c r="O17" s="369">
        <v>0</v>
      </c>
      <c r="P17" s="366">
        <f t="shared" si="2"/>
        <v>0</v>
      </c>
      <c r="Q17" s="383">
        <f t="shared" si="3"/>
        <v>34</v>
      </c>
      <c r="S17" s="69" t="s">
        <v>54</v>
      </c>
      <c r="T17" s="69" t="s">
        <v>37</v>
      </c>
      <c r="U17" s="69" t="s">
        <v>38</v>
      </c>
      <c r="V17" s="70">
        <v>93</v>
      </c>
    </row>
    <row r="18" spans="1:22" ht="23.25" customHeight="1" x14ac:dyDescent="0.3">
      <c r="A18" s="116" t="s">
        <v>311</v>
      </c>
      <c r="B18" s="368">
        <v>6</v>
      </c>
      <c r="C18" s="369">
        <v>7</v>
      </c>
      <c r="D18" s="366">
        <f t="shared" si="0"/>
        <v>13</v>
      </c>
      <c r="E18" s="340">
        <v>11</v>
      </c>
      <c r="F18" s="369">
        <v>1</v>
      </c>
      <c r="G18" s="369"/>
      <c r="H18" s="369"/>
      <c r="I18" s="369"/>
      <c r="J18" s="369"/>
      <c r="K18" s="373"/>
      <c r="L18" s="369"/>
      <c r="M18" s="366">
        <f t="shared" si="1"/>
        <v>12</v>
      </c>
      <c r="N18" s="340">
        <v>1</v>
      </c>
      <c r="O18" s="369">
        <v>3</v>
      </c>
      <c r="P18" s="366">
        <f t="shared" si="2"/>
        <v>4</v>
      </c>
      <c r="Q18" s="383">
        <f t="shared" si="3"/>
        <v>29</v>
      </c>
      <c r="S18" s="69" t="s">
        <v>54</v>
      </c>
      <c r="T18" s="69" t="s">
        <v>37</v>
      </c>
      <c r="U18" s="69" t="s">
        <v>39</v>
      </c>
      <c r="V18" s="70">
        <v>94</v>
      </c>
    </row>
    <row r="19" spans="1:22" ht="23.25" customHeight="1" x14ac:dyDescent="0.3">
      <c r="A19" s="116" t="s">
        <v>312</v>
      </c>
      <c r="B19" s="368">
        <v>1017</v>
      </c>
      <c r="C19" s="369">
        <v>695</v>
      </c>
      <c r="D19" s="366">
        <f t="shared" si="0"/>
        <v>1712</v>
      </c>
      <c r="E19" s="340">
        <v>466</v>
      </c>
      <c r="F19" s="369">
        <v>324</v>
      </c>
      <c r="G19" s="369"/>
      <c r="H19" s="369"/>
      <c r="I19" s="369"/>
      <c r="J19" s="369"/>
      <c r="K19" s="373"/>
      <c r="L19" s="369"/>
      <c r="M19" s="366">
        <f t="shared" si="1"/>
        <v>790</v>
      </c>
      <c r="N19" s="340">
        <v>183</v>
      </c>
      <c r="O19" s="369">
        <v>175</v>
      </c>
      <c r="P19" s="366">
        <f t="shared" si="2"/>
        <v>358</v>
      </c>
      <c r="Q19" s="383">
        <f t="shared" si="3"/>
        <v>2860</v>
      </c>
      <c r="S19" s="69" t="s">
        <v>54</v>
      </c>
      <c r="T19" s="69" t="s">
        <v>9</v>
      </c>
      <c r="U19" s="69" t="s">
        <v>38</v>
      </c>
      <c r="V19" s="70">
        <v>56</v>
      </c>
    </row>
    <row r="20" spans="1:22" ht="23.25" customHeight="1" x14ac:dyDescent="0.3">
      <c r="A20" s="116" t="s">
        <v>313</v>
      </c>
      <c r="B20" s="368">
        <v>590</v>
      </c>
      <c r="C20" s="369">
        <v>511</v>
      </c>
      <c r="D20" s="366">
        <f t="shared" si="0"/>
        <v>1101</v>
      </c>
      <c r="E20" s="340">
        <v>313</v>
      </c>
      <c r="F20" s="369">
        <v>247</v>
      </c>
      <c r="G20" s="369"/>
      <c r="H20" s="369"/>
      <c r="I20" s="369"/>
      <c r="J20" s="369"/>
      <c r="K20" s="373"/>
      <c r="L20" s="369"/>
      <c r="M20" s="366">
        <f t="shared" si="1"/>
        <v>560</v>
      </c>
      <c r="N20" s="340">
        <v>131</v>
      </c>
      <c r="O20" s="369">
        <v>116</v>
      </c>
      <c r="P20" s="366">
        <f t="shared" si="2"/>
        <v>247</v>
      </c>
      <c r="Q20" s="383">
        <f t="shared" si="3"/>
        <v>1908</v>
      </c>
      <c r="S20" s="69" t="s">
        <v>54</v>
      </c>
      <c r="T20" s="69" t="s">
        <v>9</v>
      </c>
      <c r="U20" s="69" t="s">
        <v>39</v>
      </c>
      <c r="V20" s="70">
        <v>40</v>
      </c>
    </row>
    <row r="21" spans="1:22" ht="23.25" customHeight="1" x14ac:dyDescent="0.3">
      <c r="A21" s="116" t="s">
        <v>314</v>
      </c>
      <c r="B21" s="368">
        <v>165</v>
      </c>
      <c r="C21" s="369">
        <v>132</v>
      </c>
      <c r="D21" s="366">
        <f t="shared" si="0"/>
        <v>297</v>
      </c>
      <c r="E21" s="340">
        <v>107</v>
      </c>
      <c r="F21" s="369">
        <v>78</v>
      </c>
      <c r="G21" s="369"/>
      <c r="H21" s="369"/>
      <c r="I21" s="369"/>
      <c r="J21" s="369"/>
      <c r="K21" s="373"/>
      <c r="L21" s="369"/>
      <c r="M21" s="366">
        <f t="shared" si="1"/>
        <v>185</v>
      </c>
      <c r="N21" s="340">
        <v>44</v>
      </c>
      <c r="O21" s="369">
        <v>37</v>
      </c>
      <c r="P21" s="366">
        <f t="shared" si="2"/>
        <v>81</v>
      </c>
      <c r="Q21" s="383">
        <f t="shared" si="3"/>
        <v>563</v>
      </c>
      <c r="S21" s="69" t="s">
        <v>54</v>
      </c>
      <c r="T21" s="69" t="s">
        <v>12</v>
      </c>
      <c r="U21" s="69" t="s">
        <v>38</v>
      </c>
      <c r="V21" s="70">
        <v>17</v>
      </c>
    </row>
    <row r="22" spans="1:22" ht="23.25" customHeight="1" x14ac:dyDescent="0.3">
      <c r="A22" s="116" t="s">
        <v>315</v>
      </c>
      <c r="B22" s="368">
        <v>2</v>
      </c>
      <c r="C22" s="369">
        <v>0</v>
      </c>
      <c r="D22" s="366">
        <f t="shared" si="0"/>
        <v>2</v>
      </c>
      <c r="E22" s="340">
        <v>3</v>
      </c>
      <c r="F22" s="369">
        <v>0</v>
      </c>
      <c r="G22" s="369"/>
      <c r="H22" s="369"/>
      <c r="I22" s="369"/>
      <c r="J22" s="369"/>
      <c r="K22" s="373"/>
      <c r="L22" s="369"/>
      <c r="M22" s="366">
        <f t="shared" si="1"/>
        <v>3</v>
      </c>
      <c r="N22" s="340">
        <v>0</v>
      </c>
      <c r="O22" s="369">
        <v>0</v>
      </c>
      <c r="P22" s="366">
        <f t="shared" si="2"/>
        <v>0</v>
      </c>
      <c r="Q22" s="383">
        <f t="shared" si="3"/>
        <v>5</v>
      </c>
      <c r="S22" s="69" t="s">
        <v>54</v>
      </c>
      <c r="T22" s="69" t="s">
        <v>12</v>
      </c>
      <c r="U22" s="69" t="s">
        <v>39</v>
      </c>
      <c r="V22" s="70">
        <v>24</v>
      </c>
    </row>
    <row r="23" spans="1:22" ht="23.25" customHeight="1" x14ac:dyDescent="0.3">
      <c r="A23" s="116" t="s">
        <v>316</v>
      </c>
      <c r="B23" s="368">
        <v>18</v>
      </c>
      <c r="C23" s="369">
        <v>21</v>
      </c>
      <c r="D23" s="366">
        <f t="shared" si="0"/>
        <v>39</v>
      </c>
      <c r="E23" s="340">
        <v>3</v>
      </c>
      <c r="F23" s="369">
        <v>4</v>
      </c>
      <c r="G23" s="369"/>
      <c r="H23" s="369"/>
      <c r="I23" s="369"/>
      <c r="J23" s="369"/>
      <c r="K23" s="373"/>
      <c r="L23" s="369"/>
      <c r="M23" s="366">
        <f t="shared" si="1"/>
        <v>7</v>
      </c>
      <c r="N23" s="340">
        <v>5</v>
      </c>
      <c r="O23" s="369">
        <v>1</v>
      </c>
      <c r="P23" s="366">
        <f t="shared" si="2"/>
        <v>6</v>
      </c>
      <c r="Q23" s="383">
        <f t="shared" si="3"/>
        <v>52</v>
      </c>
      <c r="S23" s="69" t="s">
        <v>55</v>
      </c>
      <c r="T23" s="69" t="s">
        <v>37</v>
      </c>
      <c r="U23" s="69" t="s">
        <v>38</v>
      </c>
      <c r="V23" s="70">
        <v>3109</v>
      </c>
    </row>
    <row r="24" spans="1:22" ht="23.25" customHeight="1" x14ac:dyDescent="0.3">
      <c r="A24" s="116" t="s">
        <v>317</v>
      </c>
      <c r="B24" s="368">
        <v>57</v>
      </c>
      <c r="C24" s="369">
        <v>40</v>
      </c>
      <c r="D24" s="366">
        <f t="shared" si="0"/>
        <v>97</v>
      </c>
      <c r="E24" s="340">
        <v>39</v>
      </c>
      <c r="F24" s="369">
        <v>25</v>
      </c>
      <c r="G24" s="369"/>
      <c r="H24" s="369"/>
      <c r="I24" s="369"/>
      <c r="J24" s="369"/>
      <c r="K24" s="373"/>
      <c r="L24" s="369"/>
      <c r="M24" s="366">
        <f t="shared" si="1"/>
        <v>64</v>
      </c>
      <c r="N24" s="340">
        <v>14</v>
      </c>
      <c r="O24" s="369">
        <v>12</v>
      </c>
      <c r="P24" s="366">
        <f t="shared" si="2"/>
        <v>26</v>
      </c>
      <c r="Q24" s="383">
        <f t="shared" si="3"/>
        <v>187</v>
      </c>
      <c r="S24" s="69" t="s">
        <v>55</v>
      </c>
      <c r="T24" s="69" t="s">
        <v>37</v>
      </c>
      <c r="U24" s="69" t="s">
        <v>39</v>
      </c>
      <c r="V24" s="70">
        <v>2732</v>
      </c>
    </row>
    <row r="25" spans="1:22" ht="23.25" customHeight="1" x14ac:dyDescent="0.3">
      <c r="A25" s="116" t="s">
        <v>318</v>
      </c>
      <c r="B25" s="368">
        <v>31</v>
      </c>
      <c r="C25" s="369">
        <v>30</v>
      </c>
      <c r="D25" s="366">
        <f t="shared" si="0"/>
        <v>61</v>
      </c>
      <c r="E25" s="340">
        <v>4</v>
      </c>
      <c r="F25" s="369">
        <v>10</v>
      </c>
      <c r="G25" s="369"/>
      <c r="H25" s="369"/>
      <c r="I25" s="369"/>
      <c r="J25" s="369"/>
      <c r="K25" s="373"/>
      <c r="L25" s="369"/>
      <c r="M25" s="366">
        <f t="shared" si="1"/>
        <v>14</v>
      </c>
      <c r="N25" s="340">
        <v>9</v>
      </c>
      <c r="O25" s="369">
        <v>6</v>
      </c>
      <c r="P25" s="366">
        <f t="shared" si="2"/>
        <v>15</v>
      </c>
      <c r="Q25" s="383">
        <f t="shared" si="3"/>
        <v>90</v>
      </c>
      <c r="S25" s="69" t="s">
        <v>55</v>
      </c>
      <c r="T25" s="69" t="s">
        <v>9</v>
      </c>
      <c r="U25" s="69" t="s">
        <v>38</v>
      </c>
      <c r="V25" s="70">
        <v>1130</v>
      </c>
    </row>
    <row r="26" spans="1:22" ht="23.25" customHeight="1" x14ac:dyDescent="0.3">
      <c r="A26" s="116" t="s">
        <v>319</v>
      </c>
      <c r="B26" s="368">
        <v>13</v>
      </c>
      <c r="C26" s="369">
        <v>9</v>
      </c>
      <c r="D26" s="366">
        <f t="shared" si="0"/>
        <v>22</v>
      </c>
      <c r="E26" s="340">
        <v>7</v>
      </c>
      <c r="F26" s="369">
        <v>4</v>
      </c>
      <c r="G26" s="369"/>
      <c r="H26" s="369"/>
      <c r="I26" s="369"/>
      <c r="J26" s="369"/>
      <c r="K26" s="373"/>
      <c r="L26" s="369"/>
      <c r="M26" s="366">
        <f t="shared" si="1"/>
        <v>11</v>
      </c>
      <c r="N26" s="340">
        <v>3</v>
      </c>
      <c r="O26" s="369">
        <v>2</v>
      </c>
      <c r="P26" s="366">
        <f t="shared" si="2"/>
        <v>5</v>
      </c>
      <c r="Q26" s="383">
        <f t="shared" si="3"/>
        <v>38</v>
      </c>
      <c r="S26" s="69" t="s">
        <v>55</v>
      </c>
      <c r="T26" s="69" t="s">
        <v>9</v>
      </c>
      <c r="U26" s="69" t="s">
        <v>39</v>
      </c>
      <c r="V26" s="70">
        <v>981</v>
      </c>
    </row>
    <row r="27" spans="1:22" ht="23.25" customHeight="1" x14ac:dyDescent="0.3">
      <c r="A27" s="116" t="s">
        <v>320</v>
      </c>
      <c r="B27" s="368">
        <v>1</v>
      </c>
      <c r="C27" s="369">
        <v>1</v>
      </c>
      <c r="D27" s="366">
        <f t="shared" si="0"/>
        <v>2</v>
      </c>
      <c r="E27" s="340">
        <v>7</v>
      </c>
      <c r="F27" s="369">
        <v>0</v>
      </c>
      <c r="G27" s="369"/>
      <c r="H27" s="369"/>
      <c r="I27" s="369"/>
      <c r="J27" s="369"/>
      <c r="K27" s="373"/>
      <c r="L27" s="369"/>
      <c r="M27" s="366">
        <f t="shared" si="1"/>
        <v>7</v>
      </c>
      <c r="N27" s="340">
        <v>2</v>
      </c>
      <c r="O27" s="369">
        <v>0</v>
      </c>
      <c r="P27" s="366">
        <f t="shared" si="2"/>
        <v>2</v>
      </c>
      <c r="Q27" s="383">
        <f t="shared" si="3"/>
        <v>11</v>
      </c>
      <c r="S27" s="69" t="s">
        <v>55</v>
      </c>
      <c r="T27" s="69" t="s">
        <v>12</v>
      </c>
      <c r="U27" s="69" t="s">
        <v>38</v>
      </c>
      <c r="V27" s="70">
        <v>711</v>
      </c>
    </row>
    <row r="28" spans="1:22" ht="23.25" customHeight="1" x14ac:dyDescent="0.3">
      <c r="A28" s="116" t="s">
        <v>321</v>
      </c>
      <c r="B28" s="368">
        <v>413</v>
      </c>
      <c r="C28" s="369">
        <v>465</v>
      </c>
      <c r="D28" s="366">
        <f t="shared" si="0"/>
        <v>878</v>
      </c>
      <c r="E28" s="340">
        <v>132</v>
      </c>
      <c r="F28" s="369">
        <v>85</v>
      </c>
      <c r="G28" s="369"/>
      <c r="H28" s="369"/>
      <c r="I28" s="369"/>
      <c r="J28" s="369"/>
      <c r="K28" s="373"/>
      <c r="L28" s="369"/>
      <c r="M28" s="366">
        <f t="shared" si="1"/>
        <v>217</v>
      </c>
      <c r="N28" s="340">
        <v>93</v>
      </c>
      <c r="O28" s="369">
        <v>95</v>
      </c>
      <c r="P28" s="366">
        <f t="shared" si="2"/>
        <v>188</v>
      </c>
      <c r="Q28" s="383">
        <f>D28+M28+P28</f>
        <v>1283</v>
      </c>
      <c r="S28" s="69" t="s">
        <v>55</v>
      </c>
      <c r="T28" s="69" t="s">
        <v>12</v>
      </c>
      <c r="U28" s="69" t="s">
        <v>39</v>
      </c>
      <c r="V28" s="70">
        <v>716</v>
      </c>
    </row>
    <row r="29" spans="1:22" ht="23.25" customHeight="1" x14ac:dyDescent="0.3">
      <c r="A29" s="116" t="s">
        <v>322</v>
      </c>
      <c r="B29" s="368">
        <v>76</v>
      </c>
      <c r="C29" s="369">
        <v>48</v>
      </c>
      <c r="D29" s="366">
        <f t="shared" si="0"/>
        <v>124</v>
      </c>
      <c r="E29" s="340">
        <v>39</v>
      </c>
      <c r="F29" s="369">
        <v>30</v>
      </c>
      <c r="G29" s="369"/>
      <c r="H29" s="369"/>
      <c r="I29" s="369"/>
      <c r="J29" s="369"/>
      <c r="K29" s="373"/>
      <c r="L29" s="369"/>
      <c r="M29" s="366">
        <f t="shared" si="1"/>
        <v>69</v>
      </c>
      <c r="N29" s="340">
        <v>10</v>
      </c>
      <c r="O29" s="369">
        <v>14</v>
      </c>
      <c r="P29" s="366">
        <f t="shared" si="2"/>
        <v>24</v>
      </c>
      <c r="Q29" s="383">
        <f t="shared" si="3"/>
        <v>217</v>
      </c>
      <c r="S29" s="69" t="s">
        <v>56</v>
      </c>
      <c r="T29" s="69" t="s">
        <v>37</v>
      </c>
      <c r="U29" s="69" t="s">
        <v>38</v>
      </c>
      <c r="V29" s="70">
        <v>1204</v>
      </c>
    </row>
    <row r="30" spans="1:22" ht="23.25" customHeight="1" x14ac:dyDescent="0.3">
      <c r="A30" s="116" t="s">
        <v>323</v>
      </c>
      <c r="B30" s="368">
        <v>4</v>
      </c>
      <c r="C30" s="369">
        <v>2</v>
      </c>
      <c r="D30" s="366">
        <f t="shared" si="0"/>
        <v>6</v>
      </c>
      <c r="E30" s="340">
        <v>1</v>
      </c>
      <c r="F30" s="369">
        <v>2</v>
      </c>
      <c r="G30" s="369"/>
      <c r="H30" s="369"/>
      <c r="I30" s="369"/>
      <c r="J30" s="369"/>
      <c r="K30" s="373"/>
      <c r="L30" s="369"/>
      <c r="M30" s="366">
        <f t="shared" si="1"/>
        <v>3</v>
      </c>
      <c r="N30" s="340">
        <v>0</v>
      </c>
      <c r="O30" s="369">
        <v>0</v>
      </c>
      <c r="P30" s="366">
        <f t="shared" ref="P30:P44" si="4">SUM(N30:O30)</f>
        <v>0</v>
      </c>
      <c r="Q30" s="383">
        <f t="shared" si="3"/>
        <v>9</v>
      </c>
      <c r="S30" s="69" t="s">
        <v>56</v>
      </c>
      <c r="T30" s="69" t="s">
        <v>37</v>
      </c>
      <c r="U30" s="69" t="s">
        <v>39</v>
      </c>
      <c r="V30" s="70">
        <v>1010</v>
      </c>
    </row>
    <row r="31" spans="1:22" ht="23.25" customHeight="1" x14ac:dyDescent="0.3">
      <c r="A31" s="116" t="s">
        <v>324</v>
      </c>
      <c r="B31" s="368">
        <v>16</v>
      </c>
      <c r="C31" s="369">
        <v>7</v>
      </c>
      <c r="D31" s="366">
        <f t="shared" si="0"/>
        <v>23</v>
      </c>
      <c r="E31" s="340">
        <v>8</v>
      </c>
      <c r="F31" s="369">
        <v>6</v>
      </c>
      <c r="G31" s="369"/>
      <c r="H31" s="369"/>
      <c r="I31" s="369"/>
      <c r="J31" s="369"/>
      <c r="K31" s="373"/>
      <c r="L31" s="369"/>
      <c r="M31" s="366">
        <f t="shared" si="1"/>
        <v>14</v>
      </c>
      <c r="N31" s="340">
        <v>0</v>
      </c>
      <c r="O31" s="369">
        <v>4</v>
      </c>
      <c r="P31" s="366">
        <f t="shared" si="4"/>
        <v>4</v>
      </c>
      <c r="Q31" s="383">
        <f t="shared" si="3"/>
        <v>41</v>
      </c>
      <c r="S31" s="69" t="s">
        <v>56</v>
      </c>
      <c r="T31" s="69" t="s">
        <v>9</v>
      </c>
      <c r="U31" s="69" t="s">
        <v>38</v>
      </c>
      <c r="V31" s="70">
        <v>554</v>
      </c>
    </row>
    <row r="32" spans="1:22" ht="23.25" customHeight="1" x14ac:dyDescent="0.3">
      <c r="A32" s="116" t="s">
        <v>325</v>
      </c>
      <c r="B32" s="368">
        <v>120</v>
      </c>
      <c r="C32" s="369">
        <v>128</v>
      </c>
      <c r="D32" s="366">
        <f t="shared" si="0"/>
        <v>248</v>
      </c>
      <c r="E32" s="340">
        <v>31</v>
      </c>
      <c r="F32" s="369">
        <v>24</v>
      </c>
      <c r="G32" s="369"/>
      <c r="H32" s="369"/>
      <c r="I32" s="369"/>
      <c r="J32" s="369"/>
      <c r="K32" s="373"/>
      <c r="L32" s="369"/>
      <c r="M32" s="366">
        <f t="shared" si="1"/>
        <v>55</v>
      </c>
      <c r="N32" s="340">
        <v>18</v>
      </c>
      <c r="O32" s="369">
        <v>15</v>
      </c>
      <c r="P32" s="366">
        <f t="shared" si="4"/>
        <v>33</v>
      </c>
      <c r="Q32" s="383">
        <f t="shared" si="3"/>
        <v>336</v>
      </c>
      <c r="S32" s="69" t="s">
        <v>56</v>
      </c>
      <c r="T32" s="69" t="s">
        <v>9</v>
      </c>
      <c r="U32" s="69" t="s">
        <v>39</v>
      </c>
      <c r="V32" s="70">
        <v>540</v>
      </c>
    </row>
    <row r="33" spans="1:22" ht="23.25" customHeight="1" x14ac:dyDescent="0.3">
      <c r="A33" s="116" t="s">
        <v>326</v>
      </c>
      <c r="B33" s="368">
        <v>25</v>
      </c>
      <c r="C33" s="369">
        <v>9</v>
      </c>
      <c r="D33" s="366">
        <f t="shared" si="0"/>
        <v>34</v>
      </c>
      <c r="E33" s="340">
        <v>11</v>
      </c>
      <c r="F33" s="369">
        <v>5</v>
      </c>
      <c r="G33" s="369"/>
      <c r="H33" s="369"/>
      <c r="I33" s="369"/>
      <c r="J33" s="369"/>
      <c r="K33" s="373"/>
      <c r="L33" s="369"/>
      <c r="M33" s="366">
        <f t="shared" si="1"/>
        <v>16</v>
      </c>
      <c r="N33" s="340">
        <v>8</v>
      </c>
      <c r="O33" s="369">
        <v>0</v>
      </c>
      <c r="P33" s="366">
        <f t="shared" si="4"/>
        <v>8</v>
      </c>
      <c r="Q33" s="383">
        <f t="shared" si="3"/>
        <v>58</v>
      </c>
      <c r="S33" s="69" t="s">
        <v>56</v>
      </c>
      <c r="T33" s="69" t="s">
        <v>12</v>
      </c>
      <c r="U33" s="69" t="s">
        <v>38</v>
      </c>
      <c r="V33" s="70">
        <v>283</v>
      </c>
    </row>
    <row r="34" spans="1:22" ht="23.25" customHeight="1" x14ac:dyDescent="0.3">
      <c r="A34" s="116" t="s">
        <v>327</v>
      </c>
      <c r="B34" s="368">
        <v>25</v>
      </c>
      <c r="C34" s="369">
        <v>21</v>
      </c>
      <c r="D34" s="366">
        <f t="shared" si="0"/>
        <v>46</v>
      </c>
      <c r="E34" s="340">
        <v>13</v>
      </c>
      <c r="F34" s="369">
        <v>9</v>
      </c>
      <c r="G34" s="369"/>
      <c r="H34" s="369"/>
      <c r="I34" s="369"/>
      <c r="J34" s="369"/>
      <c r="K34" s="373"/>
      <c r="L34" s="369"/>
      <c r="M34" s="366">
        <f t="shared" si="1"/>
        <v>22</v>
      </c>
      <c r="N34" s="340">
        <v>7</v>
      </c>
      <c r="O34" s="369">
        <v>7</v>
      </c>
      <c r="P34" s="366">
        <f t="shared" si="4"/>
        <v>14</v>
      </c>
      <c r="Q34" s="383">
        <f t="shared" si="3"/>
        <v>82</v>
      </c>
      <c r="S34" s="69" t="s">
        <v>56</v>
      </c>
      <c r="T34" s="69" t="s">
        <v>12</v>
      </c>
      <c r="U34" s="69" t="s">
        <v>39</v>
      </c>
      <c r="V34" s="70">
        <v>277</v>
      </c>
    </row>
    <row r="35" spans="1:22" ht="21" customHeight="1" x14ac:dyDescent="0.3">
      <c r="A35" s="116" t="s">
        <v>328</v>
      </c>
      <c r="B35" s="368">
        <v>8</v>
      </c>
      <c r="C35" s="369">
        <v>5</v>
      </c>
      <c r="D35" s="366">
        <f t="shared" si="0"/>
        <v>13</v>
      </c>
      <c r="E35" s="340">
        <v>4</v>
      </c>
      <c r="F35" s="369">
        <v>4</v>
      </c>
      <c r="G35" s="369"/>
      <c r="H35" s="369"/>
      <c r="I35" s="369"/>
      <c r="J35" s="369"/>
      <c r="K35" s="373"/>
      <c r="L35" s="369"/>
      <c r="M35" s="366">
        <f t="shared" si="1"/>
        <v>8</v>
      </c>
      <c r="N35" s="340">
        <v>2</v>
      </c>
      <c r="O35" s="369">
        <v>4</v>
      </c>
      <c r="P35" s="366">
        <f t="shared" si="4"/>
        <v>6</v>
      </c>
      <c r="Q35" s="383">
        <f t="shared" si="3"/>
        <v>27</v>
      </c>
      <c r="S35" s="69" t="s">
        <v>57</v>
      </c>
      <c r="T35" s="69" t="s">
        <v>37</v>
      </c>
      <c r="U35" s="69" t="s">
        <v>38</v>
      </c>
      <c r="V35" s="70">
        <v>2576</v>
      </c>
    </row>
    <row r="36" spans="1:22" ht="23.25" customHeight="1" x14ac:dyDescent="0.3">
      <c r="A36" s="116" t="s">
        <v>329</v>
      </c>
      <c r="B36" s="368">
        <v>35</v>
      </c>
      <c r="C36" s="369">
        <v>32</v>
      </c>
      <c r="D36" s="366">
        <f t="shared" si="0"/>
        <v>67</v>
      </c>
      <c r="E36" s="340">
        <v>11</v>
      </c>
      <c r="F36" s="369">
        <v>10</v>
      </c>
      <c r="G36" s="369"/>
      <c r="H36" s="369"/>
      <c r="I36" s="369"/>
      <c r="J36" s="369"/>
      <c r="K36" s="373"/>
      <c r="L36" s="369"/>
      <c r="M36" s="366">
        <f t="shared" si="1"/>
        <v>21</v>
      </c>
      <c r="N36" s="340">
        <v>1</v>
      </c>
      <c r="O36" s="369">
        <v>5</v>
      </c>
      <c r="P36" s="366">
        <f t="shared" si="4"/>
        <v>6</v>
      </c>
      <c r="Q36" s="383">
        <f t="shared" si="3"/>
        <v>94</v>
      </c>
      <c r="S36" s="69" t="s">
        <v>57</v>
      </c>
      <c r="T36" s="69" t="s">
        <v>37</v>
      </c>
      <c r="U36" s="69" t="s">
        <v>39</v>
      </c>
      <c r="V36" s="70">
        <v>2074</v>
      </c>
    </row>
    <row r="37" spans="1:22" ht="23.25" customHeight="1" x14ac:dyDescent="0.3">
      <c r="A37" s="116" t="s">
        <v>330</v>
      </c>
      <c r="B37" s="368">
        <v>60</v>
      </c>
      <c r="C37" s="369">
        <v>45</v>
      </c>
      <c r="D37" s="366">
        <f t="shared" si="0"/>
        <v>105</v>
      </c>
      <c r="E37" s="340">
        <v>23</v>
      </c>
      <c r="F37" s="369">
        <v>22</v>
      </c>
      <c r="G37" s="369"/>
      <c r="H37" s="369"/>
      <c r="I37" s="369"/>
      <c r="J37" s="369"/>
      <c r="K37" s="373"/>
      <c r="L37" s="369"/>
      <c r="M37" s="366">
        <f t="shared" si="1"/>
        <v>45</v>
      </c>
      <c r="N37" s="340">
        <v>11</v>
      </c>
      <c r="O37" s="369">
        <v>10</v>
      </c>
      <c r="P37" s="366">
        <f t="shared" si="4"/>
        <v>21</v>
      </c>
      <c r="Q37" s="383">
        <f t="shared" si="3"/>
        <v>171</v>
      </c>
      <c r="S37" s="69" t="s">
        <v>57</v>
      </c>
      <c r="T37" s="69" t="s">
        <v>9</v>
      </c>
      <c r="U37" s="69" t="s">
        <v>38</v>
      </c>
      <c r="V37" s="70">
        <v>956</v>
      </c>
    </row>
    <row r="38" spans="1:22" ht="23.25" customHeight="1" x14ac:dyDescent="0.3">
      <c r="A38" s="116" t="s">
        <v>331</v>
      </c>
      <c r="B38" s="368">
        <v>87</v>
      </c>
      <c r="C38" s="369">
        <v>66</v>
      </c>
      <c r="D38" s="366">
        <f t="shared" si="0"/>
        <v>153</v>
      </c>
      <c r="E38" s="340">
        <v>36</v>
      </c>
      <c r="F38" s="369">
        <v>25</v>
      </c>
      <c r="G38" s="369"/>
      <c r="H38" s="369"/>
      <c r="I38" s="369"/>
      <c r="J38" s="369"/>
      <c r="K38" s="373"/>
      <c r="L38" s="369"/>
      <c r="M38" s="366">
        <f t="shared" si="1"/>
        <v>61</v>
      </c>
      <c r="N38" s="340">
        <v>17</v>
      </c>
      <c r="O38" s="369">
        <v>9</v>
      </c>
      <c r="P38" s="366">
        <f t="shared" si="4"/>
        <v>26</v>
      </c>
      <c r="Q38" s="383">
        <f t="shared" si="3"/>
        <v>240</v>
      </c>
      <c r="S38" s="69" t="s">
        <v>57</v>
      </c>
      <c r="T38" s="69" t="s">
        <v>9</v>
      </c>
      <c r="U38" s="69" t="s">
        <v>39</v>
      </c>
      <c r="V38" s="70">
        <v>879</v>
      </c>
    </row>
    <row r="39" spans="1:22" ht="23.25" customHeight="1" x14ac:dyDescent="0.3">
      <c r="A39" s="116" t="s">
        <v>332</v>
      </c>
      <c r="B39" s="368">
        <v>60</v>
      </c>
      <c r="C39" s="369">
        <v>41</v>
      </c>
      <c r="D39" s="366">
        <f t="shared" si="0"/>
        <v>101</v>
      </c>
      <c r="E39" s="340">
        <v>26</v>
      </c>
      <c r="F39" s="369">
        <v>19</v>
      </c>
      <c r="G39" s="369"/>
      <c r="H39" s="369"/>
      <c r="I39" s="369"/>
      <c r="J39" s="369"/>
      <c r="K39" s="373"/>
      <c r="L39" s="369"/>
      <c r="M39" s="366">
        <f t="shared" si="1"/>
        <v>45</v>
      </c>
      <c r="N39" s="340">
        <v>9</v>
      </c>
      <c r="O39" s="369">
        <v>14</v>
      </c>
      <c r="P39" s="366">
        <f t="shared" si="4"/>
        <v>23</v>
      </c>
      <c r="Q39" s="383">
        <f t="shared" si="3"/>
        <v>169</v>
      </c>
      <c r="S39" s="69" t="s">
        <v>57</v>
      </c>
      <c r="T39" s="69" t="s">
        <v>12</v>
      </c>
      <c r="U39" s="69" t="s">
        <v>38</v>
      </c>
      <c r="V39" s="70">
        <v>639</v>
      </c>
    </row>
    <row r="40" spans="1:22" ht="23.25" customHeight="1" x14ac:dyDescent="0.3">
      <c r="A40" s="116" t="s">
        <v>333</v>
      </c>
      <c r="B40" s="368">
        <v>6</v>
      </c>
      <c r="C40" s="369">
        <v>1</v>
      </c>
      <c r="D40" s="366">
        <f t="shared" si="0"/>
        <v>7</v>
      </c>
      <c r="E40" s="340">
        <v>2</v>
      </c>
      <c r="F40" s="369">
        <v>1</v>
      </c>
      <c r="G40" s="369"/>
      <c r="H40" s="369"/>
      <c r="I40" s="369"/>
      <c r="J40" s="369"/>
      <c r="K40" s="373"/>
      <c r="L40" s="369"/>
      <c r="M40" s="366">
        <f t="shared" si="1"/>
        <v>3</v>
      </c>
      <c r="N40" s="340">
        <v>0</v>
      </c>
      <c r="O40" s="369">
        <v>1</v>
      </c>
      <c r="P40" s="366">
        <f t="shared" si="4"/>
        <v>1</v>
      </c>
      <c r="Q40" s="383">
        <f t="shared" si="3"/>
        <v>11</v>
      </c>
      <c r="S40" s="69" t="s">
        <v>57</v>
      </c>
      <c r="T40" s="69" t="s">
        <v>12</v>
      </c>
      <c r="U40" s="69" t="s">
        <v>39</v>
      </c>
      <c r="V40" s="70">
        <v>681</v>
      </c>
    </row>
    <row r="41" spans="1:22" ht="23.25" customHeight="1" x14ac:dyDescent="0.3">
      <c r="A41" s="116" t="s">
        <v>334</v>
      </c>
      <c r="B41" s="368">
        <v>27</v>
      </c>
      <c r="C41" s="369">
        <v>21</v>
      </c>
      <c r="D41" s="366">
        <f t="shared" si="0"/>
        <v>48</v>
      </c>
      <c r="E41" s="340">
        <v>15</v>
      </c>
      <c r="F41" s="369">
        <v>14</v>
      </c>
      <c r="G41" s="369"/>
      <c r="H41" s="369"/>
      <c r="I41" s="369"/>
      <c r="J41" s="369"/>
      <c r="K41" s="373"/>
      <c r="L41" s="369"/>
      <c r="M41" s="366">
        <f t="shared" si="1"/>
        <v>29</v>
      </c>
      <c r="N41" s="340">
        <v>3</v>
      </c>
      <c r="O41" s="369">
        <v>5</v>
      </c>
      <c r="P41" s="366">
        <f t="shared" si="4"/>
        <v>8</v>
      </c>
      <c r="Q41" s="383">
        <f t="shared" si="3"/>
        <v>85</v>
      </c>
      <c r="S41" s="69" t="s">
        <v>58</v>
      </c>
      <c r="T41" s="69" t="s">
        <v>37</v>
      </c>
      <c r="U41" s="69" t="s">
        <v>38</v>
      </c>
      <c r="V41" s="70">
        <v>43</v>
      </c>
    </row>
    <row r="42" spans="1:22" ht="23.25" customHeight="1" x14ac:dyDescent="0.3">
      <c r="A42" s="116" t="s">
        <v>335</v>
      </c>
      <c r="B42" s="368">
        <v>47</v>
      </c>
      <c r="C42" s="369">
        <v>28</v>
      </c>
      <c r="D42" s="366">
        <f t="shared" si="0"/>
        <v>75</v>
      </c>
      <c r="E42" s="340">
        <v>23</v>
      </c>
      <c r="F42" s="369">
        <v>24</v>
      </c>
      <c r="G42" s="369"/>
      <c r="H42" s="369"/>
      <c r="I42" s="369"/>
      <c r="J42" s="369"/>
      <c r="K42" s="373"/>
      <c r="L42" s="369"/>
      <c r="M42" s="366">
        <f t="shared" si="1"/>
        <v>47</v>
      </c>
      <c r="N42" s="340">
        <v>11</v>
      </c>
      <c r="O42" s="369">
        <v>12</v>
      </c>
      <c r="P42" s="366">
        <f t="shared" si="4"/>
        <v>23</v>
      </c>
      <c r="Q42" s="383">
        <f t="shared" si="3"/>
        <v>145</v>
      </c>
      <c r="S42" s="69" t="s">
        <v>58</v>
      </c>
      <c r="T42" s="69" t="s">
        <v>37</v>
      </c>
      <c r="U42" s="69" t="s">
        <v>39</v>
      </c>
      <c r="V42" s="70">
        <v>31</v>
      </c>
    </row>
    <row r="43" spans="1:22" ht="23.25" customHeight="1" x14ac:dyDescent="0.3">
      <c r="A43" s="116" t="s">
        <v>336</v>
      </c>
      <c r="B43" s="368">
        <v>37</v>
      </c>
      <c r="C43" s="369">
        <v>30</v>
      </c>
      <c r="D43" s="366">
        <f t="shared" si="0"/>
        <v>67</v>
      </c>
      <c r="E43" s="340">
        <v>10</v>
      </c>
      <c r="F43" s="369">
        <v>9</v>
      </c>
      <c r="G43" s="369"/>
      <c r="H43" s="369"/>
      <c r="I43" s="369"/>
      <c r="J43" s="369"/>
      <c r="K43" s="373"/>
      <c r="L43" s="369"/>
      <c r="M43" s="366">
        <f t="shared" si="1"/>
        <v>19</v>
      </c>
      <c r="N43" s="340">
        <v>3</v>
      </c>
      <c r="O43" s="369">
        <v>10</v>
      </c>
      <c r="P43" s="366">
        <f t="shared" si="4"/>
        <v>13</v>
      </c>
      <c r="Q43" s="383">
        <f t="shared" si="3"/>
        <v>99</v>
      </c>
      <c r="S43" s="69" t="s">
        <v>58</v>
      </c>
      <c r="T43" s="69" t="s">
        <v>9</v>
      </c>
      <c r="U43" s="69" t="s">
        <v>38</v>
      </c>
      <c r="V43" s="70">
        <v>23</v>
      </c>
    </row>
    <row r="44" spans="1:22" ht="23.25" customHeight="1" x14ac:dyDescent="0.3">
      <c r="A44" s="116" t="s">
        <v>337</v>
      </c>
      <c r="B44" s="368">
        <v>66</v>
      </c>
      <c r="C44" s="369">
        <v>52</v>
      </c>
      <c r="D44" s="366">
        <f t="shared" si="0"/>
        <v>118</v>
      </c>
      <c r="E44" s="340">
        <v>34</v>
      </c>
      <c r="F44" s="369">
        <v>39</v>
      </c>
      <c r="G44" s="369"/>
      <c r="H44" s="369"/>
      <c r="I44" s="369"/>
      <c r="J44" s="369"/>
      <c r="K44" s="373"/>
      <c r="L44" s="369"/>
      <c r="M44" s="366">
        <f t="shared" si="1"/>
        <v>73</v>
      </c>
      <c r="N44" s="340">
        <v>16</v>
      </c>
      <c r="O44" s="369">
        <v>20</v>
      </c>
      <c r="P44" s="366">
        <f t="shared" si="4"/>
        <v>36</v>
      </c>
      <c r="Q44" s="383">
        <f t="shared" si="3"/>
        <v>227</v>
      </c>
      <c r="S44" s="69" t="s">
        <v>58</v>
      </c>
      <c r="T44" s="69" t="s">
        <v>9</v>
      </c>
      <c r="U44" s="69" t="s">
        <v>39</v>
      </c>
      <c r="V44" s="70">
        <v>12</v>
      </c>
    </row>
    <row r="45" spans="1:22" ht="23.25" customHeight="1" x14ac:dyDescent="0.3">
      <c r="A45" s="116" t="s">
        <v>338</v>
      </c>
      <c r="B45" s="368">
        <v>5</v>
      </c>
      <c r="C45" s="369">
        <v>2</v>
      </c>
      <c r="D45" s="366">
        <f t="shared" si="0"/>
        <v>7</v>
      </c>
      <c r="E45" s="340">
        <v>0</v>
      </c>
      <c r="F45" s="369">
        <v>2</v>
      </c>
      <c r="G45" s="369"/>
      <c r="H45" s="369"/>
      <c r="I45" s="369"/>
      <c r="J45" s="369"/>
      <c r="K45" s="373"/>
      <c r="L45" s="369"/>
      <c r="M45" s="366">
        <f t="shared" si="1"/>
        <v>2</v>
      </c>
      <c r="N45" s="340">
        <v>0</v>
      </c>
      <c r="O45" s="369">
        <v>0</v>
      </c>
      <c r="P45" s="366">
        <f t="shared" ref="P45:P108" si="5">SUM(N45:O45)</f>
        <v>0</v>
      </c>
      <c r="Q45" s="383">
        <f t="shared" si="3"/>
        <v>9</v>
      </c>
      <c r="S45" s="69" t="s">
        <v>58</v>
      </c>
      <c r="T45" s="69" t="s">
        <v>12</v>
      </c>
      <c r="U45" s="69" t="s">
        <v>38</v>
      </c>
      <c r="V45" s="70">
        <v>2</v>
      </c>
    </row>
    <row r="46" spans="1:22" ht="23.25" customHeight="1" x14ac:dyDescent="0.3">
      <c r="A46" s="116" t="s">
        <v>339</v>
      </c>
      <c r="B46" s="368">
        <v>41</v>
      </c>
      <c r="C46" s="369">
        <v>29</v>
      </c>
      <c r="D46" s="366">
        <f t="shared" si="0"/>
        <v>70</v>
      </c>
      <c r="E46" s="340">
        <v>9</v>
      </c>
      <c r="F46" s="369">
        <v>7</v>
      </c>
      <c r="G46" s="369"/>
      <c r="H46" s="369"/>
      <c r="I46" s="369"/>
      <c r="J46" s="369"/>
      <c r="K46" s="373"/>
      <c r="L46" s="369"/>
      <c r="M46" s="366">
        <f t="shared" si="1"/>
        <v>16</v>
      </c>
      <c r="N46" s="340">
        <v>3</v>
      </c>
      <c r="O46" s="369">
        <v>1</v>
      </c>
      <c r="P46" s="366">
        <f t="shared" si="5"/>
        <v>4</v>
      </c>
      <c r="Q46" s="383">
        <f t="shared" si="3"/>
        <v>90</v>
      </c>
      <c r="S46" s="69" t="s">
        <v>58</v>
      </c>
      <c r="T46" s="69" t="s">
        <v>12</v>
      </c>
      <c r="U46" s="69" t="s">
        <v>39</v>
      </c>
      <c r="V46" s="70">
        <v>9</v>
      </c>
    </row>
    <row r="47" spans="1:22" ht="24.75" customHeight="1" x14ac:dyDescent="0.3">
      <c r="A47" s="116" t="s">
        <v>340</v>
      </c>
      <c r="B47" s="368">
        <v>103</v>
      </c>
      <c r="C47" s="369">
        <v>73</v>
      </c>
      <c r="D47" s="366">
        <f t="shared" si="0"/>
        <v>176</v>
      </c>
      <c r="E47" s="340">
        <v>29</v>
      </c>
      <c r="F47" s="369">
        <v>17</v>
      </c>
      <c r="G47" s="369"/>
      <c r="H47" s="369"/>
      <c r="I47" s="369"/>
      <c r="J47" s="369"/>
      <c r="K47" s="373"/>
      <c r="L47" s="369"/>
      <c r="M47" s="366">
        <f t="shared" si="1"/>
        <v>46</v>
      </c>
      <c r="N47" s="340">
        <v>14</v>
      </c>
      <c r="O47" s="369">
        <v>14</v>
      </c>
      <c r="P47" s="366">
        <f t="shared" si="5"/>
        <v>28</v>
      </c>
      <c r="Q47" s="383">
        <f t="shared" si="3"/>
        <v>250</v>
      </c>
      <c r="S47" s="69" t="s">
        <v>59</v>
      </c>
      <c r="T47" s="69" t="s">
        <v>37</v>
      </c>
      <c r="U47" s="69" t="s">
        <v>38</v>
      </c>
      <c r="V47" s="70">
        <v>208</v>
      </c>
    </row>
    <row r="48" spans="1:22" ht="23.25" customHeight="1" x14ac:dyDescent="0.3">
      <c r="A48" s="116" t="s">
        <v>341</v>
      </c>
      <c r="B48" s="368">
        <v>330</v>
      </c>
      <c r="C48" s="369">
        <v>260</v>
      </c>
      <c r="D48" s="366">
        <f t="shared" si="0"/>
        <v>590</v>
      </c>
      <c r="E48" s="340">
        <v>390</v>
      </c>
      <c r="F48" s="369">
        <v>244</v>
      </c>
      <c r="G48" s="369"/>
      <c r="H48" s="369"/>
      <c r="I48" s="369"/>
      <c r="J48" s="369"/>
      <c r="K48" s="373"/>
      <c r="L48" s="369"/>
      <c r="M48" s="366">
        <f t="shared" si="1"/>
        <v>634</v>
      </c>
      <c r="N48" s="340">
        <v>70</v>
      </c>
      <c r="O48" s="369">
        <v>64</v>
      </c>
      <c r="P48" s="366">
        <f t="shared" si="5"/>
        <v>134</v>
      </c>
      <c r="Q48" s="383">
        <f t="shared" si="3"/>
        <v>1358</v>
      </c>
      <c r="S48" s="69" t="s">
        <v>59</v>
      </c>
      <c r="T48" s="69" t="s">
        <v>37</v>
      </c>
      <c r="U48" s="69" t="s">
        <v>39</v>
      </c>
      <c r="V48" s="70">
        <v>183</v>
      </c>
    </row>
    <row r="49" spans="1:22" ht="23.25" customHeight="1" x14ac:dyDescent="0.3">
      <c r="A49" s="116" t="s">
        <v>342</v>
      </c>
      <c r="B49" s="368">
        <v>60</v>
      </c>
      <c r="C49" s="369">
        <v>27</v>
      </c>
      <c r="D49" s="366">
        <f t="shared" si="0"/>
        <v>87</v>
      </c>
      <c r="E49" s="340">
        <v>29</v>
      </c>
      <c r="F49" s="369">
        <v>21</v>
      </c>
      <c r="G49" s="369"/>
      <c r="H49" s="369"/>
      <c r="I49" s="369"/>
      <c r="J49" s="369"/>
      <c r="K49" s="373"/>
      <c r="L49" s="369"/>
      <c r="M49" s="366">
        <f t="shared" si="1"/>
        <v>50</v>
      </c>
      <c r="N49" s="340">
        <v>10</v>
      </c>
      <c r="O49" s="369">
        <v>10</v>
      </c>
      <c r="P49" s="366">
        <f t="shared" si="5"/>
        <v>20</v>
      </c>
      <c r="Q49" s="383">
        <f t="shared" si="3"/>
        <v>157</v>
      </c>
      <c r="S49" s="69" t="s">
        <v>59</v>
      </c>
      <c r="T49" s="69" t="s">
        <v>9</v>
      </c>
      <c r="U49" s="69" t="s">
        <v>38</v>
      </c>
      <c r="V49" s="70">
        <v>96</v>
      </c>
    </row>
    <row r="50" spans="1:22" ht="23.25" customHeight="1" x14ac:dyDescent="0.3">
      <c r="A50" s="116" t="s">
        <v>343</v>
      </c>
      <c r="B50" s="368">
        <v>81</v>
      </c>
      <c r="C50" s="369">
        <v>62</v>
      </c>
      <c r="D50" s="366">
        <f t="shared" si="0"/>
        <v>143</v>
      </c>
      <c r="E50" s="340">
        <v>32</v>
      </c>
      <c r="F50" s="369">
        <v>40</v>
      </c>
      <c r="G50" s="369"/>
      <c r="H50" s="369"/>
      <c r="I50" s="369"/>
      <c r="J50" s="369"/>
      <c r="K50" s="373"/>
      <c r="L50" s="369"/>
      <c r="M50" s="366">
        <f t="shared" si="1"/>
        <v>72</v>
      </c>
      <c r="N50" s="340">
        <v>21</v>
      </c>
      <c r="O50" s="369">
        <v>19</v>
      </c>
      <c r="P50" s="366">
        <f t="shared" si="5"/>
        <v>40</v>
      </c>
      <c r="Q50" s="383">
        <f t="shared" si="3"/>
        <v>255</v>
      </c>
      <c r="S50" s="69" t="s">
        <v>59</v>
      </c>
      <c r="T50" s="69" t="s">
        <v>9</v>
      </c>
      <c r="U50" s="69" t="s">
        <v>39</v>
      </c>
      <c r="V50" s="70">
        <v>94</v>
      </c>
    </row>
    <row r="51" spans="1:22" ht="23.25" customHeight="1" x14ac:dyDescent="0.3">
      <c r="A51" s="116" t="s">
        <v>344</v>
      </c>
      <c r="B51" s="368">
        <v>762</v>
      </c>
      <c r="C51" s="369">
        <v>789</v>
      </c>
      <c r="D51" s="366">
        <f t="shared" si="0"/>
        <v>1551</v>
      </c>
      <c r="E51" s="340">
        <v>374</v>
      </c>
      <c r="F51" s="369">
        <v>349</v>
      </c>
      <c r="G51" s="369"/>
      <c r="H51" s="369"/>
      <c r="I51" s="369"/>
      <c r="J51" s="369"/>
      <c r="K51" s="373"/>
      <c r="L51" s="369"/>
      <c r="M51" s="366">
        <f t="shared" si="1"/>
        <v>723</v>
      </c>
      <c r="N51" s="340">
        <v>162</v>
      </c>
      <c r="O51" s="369">
        <v>191</v>
      </c>
      <c r="P51" s="366">
        <f t="shared" si="5"/>
        <v>353</v>
      </c>
      <c r="Q51" s="383">
        <f t="shared" si="3"/>
        <v>2627</v>
      </c>
      <c r="S51" s="69" t="s">
        <v>59</v>
      </c>
      <c r="T51" s="69" t="s">
        <v>12</v>
      </c>
      <c r="U51" s="69" t="s">
        <v>38</v>
      </c>
      <c r="V51" s="70">
        <v>48</v>
      </c>
    </row>
    <row r="52" spans="1:22" ht="23.25" customHeight="1" x14ac:dyDescent="0.3">
      <c r="A52" s="116" t="s">
        <v>345</v>
      </c>
      <c r="B52" s="368">
        <v>168</v>
      </c>
      <c r="C52" s="369">
        <v>135</v>
      </c>
      <c r="D52" s="366">
        <f t="shared" si="0"/>
        <v>303</v>
      </c>
      <c r="E52" s="340">
        <v>46</v>
      </c>
      <c r="F52" s="369">
        <v>31</v>
      </c>
      <c r="G52" s="369"/>
      <c r="H52" s="369"/>
      <c r="I52" s="369"/>
      <c r="J52" s="369"/>
      <c r="K52" s="373"/>
      <c r="L52" s="369"/>
      <c r="M52" s="366">
        <f t="shared" si="1"/>
        <v>77</v>
      </c>
      <c r="N52" s="340">
        <v>22</v>
      </c>
      <c r="O52" s="369">
        <v>30</v>
      </c>
      <c r="P52" s="366">
        <f t="shared" si="5"/>
        <v>52</v>
      </c>
      <c r="Q52" s="383">
        <f t="shared" si="3"/>
        <v>432</v>
      </c>
      <c r="S52" s="69" t="s">
        <v>59</v>
      </c>
      <c r="T52" s="69" t="s">
        <v>12</v>
      </c>
      <c r="U52" s="69" t="s">
        <v>39</v>
      </c>
      <c r="V52" s="70">
        <v>52</v>
      </c>
    </row>
    <row r="53" spans="1:22" ht="23.25" customHeight="1" x14ac:dyDescent="0.3">
      <c r="A53" s="116" t="s">
        <v>346</v>
      </c>
      <c r="B53" s="368">
        <v>20</v>
      </c>
      <c r="C53" s="369">
        <v>20</v>
      </c>
      <c r="D53" s="366">
        <f t="shared" si="0"/>
        <v>40</v>
      </c>
      <c r="E53" s="340">
        <v>6</v>
      </c>
      <c r="F53" s="369">
        <v>6</v>
      </c>
      <c r="G53" s="369"/>
      <c r="H53" s="369"/>
      <c r="I53" s="369"/>
      <c r="J53" s="369"/>
      <c r="K53" s="373"/>
      <c r="L53" s="369"/>
      <c r="M53" s="366">
        <f t="shared" si="1"/>
        <v>12</v>
      </c>
      <c r="N53" s="340">
        <v>3</v>
      </c>
      <c r="O53" s="369">
        <v>1</v>
      </c>
      <c r="P53" s="366">
        <f t="shared" si="5"/>
        <v>4</v>
      </c>
      <c r="Q53" s="383">
        <f t="shared" si="3"/>
        <v>56</v>
      </c>
      <c r="S53" s="69" t="s">
        <v>60</v>
      </c>
      <c r="T53" s="69" t="s">
        <v>37</v>
      </c>
      <c r="U53" s="69" t="s">
        <v>38</v>
      </c>
      <c r="V53" s="70">
        <v>130</v>
      </c>
    </row>
    <row r="54" spans="1:22" ht="23.25" customHeight="1" x14ac:dyDescent="0.3">
      <c r="A54" s="116" t="s">
        <v>347</v>
      </c>
      <c r="B54" s="368">
        <v>587</v>
      </c>
      <c r="C54" s="369">
        <v>502</v>
      </c>
      <c r="D54" s="366">
        <f t="shared" si="0"/>
        <v>1089</v>
      </c>
      <c r="E54" s="340">
        <v>352</v>
      </c>
      <c r="F54" s="369">
        <v>268</v>
      </c>
      <c r="G54" s="369"/>
      <c r="H54" s="369"/>
      <c r="I54" s="369"/>
      <c r="J54" s="369"/>
      <c r="K54" s="373"/>
      <c r="L54" s="369"/>
      <c r="M54" s="366">
        <f t="shared" si="1"/>
        <v>620</v>
      </c>
      <c r="N54" s="340">
        <v>137</v>
      </c>
      <c r="O54" s="369">
        <v>133</v>
      </c>
      <c r="P54" s="366">
        <f t="shared" si="5"/>
        <v>270</v>
      </c>
      <c r="Q54" s="383">
        <f t="shared" si="3"/>
        <v>1979</v>
      </c>
      <c r="S54" s="69" t="s">
        <v>60</v>
      </c>
      <c r="T54" s="69" t="s">
        <v>37</v>
      </c>
      <c r="U54" s="69" t="s">
        <v>39</v>
      </c>
      <c r="V54" s="70">
        <v>116</v>
      </c>
    </row>
    <row r="55" spans="1:22" ht="23.25" customHeight="1" x14ac:dyDescent="0.3">
      <c r="A55" s="116" t="s">
        <v>348</v>
      </c>
      <c r="B55" s="368">
        <v>110</v>
      </c>
      <c r="C55" s="369">
        <v>86</v>
      </c>
      <c r="D55" s="366">
        <f t="shared" si="0"/>
        <v>196</v>
      </c>
      <c r="E55" s="340">
        <v>56</v>
      </c>
      <c r="F55" s="369">
        <v>25</v>
      </c>
      <c r="G55" s="369"/>
      <c r="H55" s="369"/>
      <c r="I55" s="369"/>
      <c r="J55" s="369"/>
      <c r="K55" s="373"/>
      <c r="L55" s="369"/>
      <c r="M55" s="366">
        <f t="shared" si="1"/>
        <v>81</v>
      </c>
      <c r="N55" s="340">
        <v>26</v>
      </c>
      <c r="O55" s="369">
        <v>19</v>
      </c>
      <c r="P55" s="366">
        <f t="shared" si="5"/>
        <v>45</v>
      </c>
      <c r="Q55" s="383">
        <f t="shared" si="3"/>
        <v>322</v>
      </c>
      <c r="S55" s="69" t="s">
        <v>60</v>
      </c>
      <c r="T55" s="69" t="s">
        <v>9</v>
      </c>
      <c r="U55" s="69" t="s">
        <v>38</v>
      </c>
      <c r="V55" s="70">
        <v>43</v>
      </c>
    </row>
    <row r="56" spans="1:22" ht="23.25" customHeight="1" x14ac:dyDescent="0.3">
      <c r="A56" s="116" t="s">
        <v>349</v>
      </c>
      <c r="B56" s="368">
        <v>3</v>
      </c>
      <c r="C56" s="369">
        <v>6</v>
      </c>
      <c r="D56" s="366">
        <f t="shared" si="0"/>
        <v>9</v>
      </c>
      <c r="E56" s="340">
        <v>6</v>
      </c>
      <c r="F56" s="369">
        <v>2</v>
      </c>
      <c r="G56" s="369"/>
      <c r="H56" s="369"/>
      <c r="I56" s="369"/>
      <c r="J56" s="369"/>
      <c r="K56" s="373"/>
      <c r="L56" s="369"/>
      <c r="M56" s="366">
        <f t="shared" si="1"/>
        <v>8</v>
      </c>
      <c r="N56" s="340">
        <v>3</v>
      </c>
      <c r="O56" s="369">
        <v>2</v>
      </c>
      <c r="P56" s="366">
        <f t="shared" si="5"/>
        <v>5</v>
      </c>
      <c r="Q56" s="383">
        <f t="shared" si="3"/>
        <v>22</v>
      </c>
      <c r="S56" s="69" t="s">
        <v>60</v>
      </c>
      <c r="T56" s="69" t="s">
        <v>9</v>
      </c>
      <c r="U56" s="69" t="s">
        <v>39</v>
      </c>
      <c r="V56" s="70">
        <v>52</v>
      </c>
    </row>
    <row r="57" spans="1:22" ht="23.25" customHeight="1" x14ac:dyDescent="0.3">
      <c r="A57" s="116" t="s">
        <v>350</v>
      </c>
      <c r="B57" s="368">
        <v>1278</v>
      </c>
      <c r="C57" s="369">
        <v>1075</v>
      </c>
      <c r="D57" s="366">
        <f t="shared" si="0"/>
        <v>2353</v>
      </c>
      <c r="E57" s="340">
        <v>440</v>
      </c>
      <c r="F57" s="369">
        <v>408</v>
      </c>
      <c r="G57" s="369"/>
      <c r="H57" s="369"/>
      <c r="I57" s="369"/>
      <c r="J57" s="369"/>
      <c r="K57" s="373"/>
      <c r="L57" s="369"/>
      <c r="M57" s="366">
        <f t="shared" si="1"/>
        <v>848</v>
      </c>
      <c r="N57" s="340">
        <v>351</v>
      </c>
      <c r="O57" s="369">
        <v>344</v>
      </c>
      <c r="P57" s="366">
        <f t="shared" si="5"/>
        <v>695</v>
      </c>
      <c r="Q57" s="383">
        <f t="shared" si="3"/>
        <v>3896</v>
      </c>
      <c r="S57" s="69" t="s">
        <v>60</v>
      </c>
      <c r="T57" s="69" t="s">
        <v>12</v>
      </c>
      <c r="U57" s="69" t="s">
        <v>38</v>
      </c>
      <c r="V57" s="70">
        <v>33</v>
      </c>
    </row>
    <row r="58" spans="1:22" ht="23.25" customHeight="1" x14ac:dyDescent="0.3">
      <c r="A58" s="116" t="s">
        <v>351</v>
      </c>
      <c r="B58" s="368">
        <v>54</v>
      </c>
      <c r="C58" s="369">
        <v>46</v>
      </c>
      <c r="D58" s="366">
        <f t="shared" si="0"/>
        <v>100</v>
      </c>
      <c r="E58" s="340">
        <v>30</v>
      </c>
      <c r="F58" s="369">
        <v>24</v>
      </c>
      <c r="G58" s="369"/>
      <c r="H58" s="369"/>
      <c r="I58" s="369"/>
      <c r="J58" s="369"/>
      <c r="K58" s="373"/>
      <c r="L58" s="369"/>
      <c r="M58" s="366">
        <f t="shared" si="1"/>
        <v>54</v>
      </c>
      <c r="N58" s="340">
        <v>10</v>
      </c>
      <c r="O58" s="369">
        <v>9</v>
      </c>
      <c r="P58" s="366">
        <f t="shared" si="5"/>
        <v>19</v>
      </c>
      <c r="Q58" s="383">
        <f t="shared" si="3"/>
        <v>173</v>
      </c>
      <c r="S58" s="69" t="s">
        <v>60</v>
      </c>
      <c r="T58" s="69" t="s">
        <v>12</v>
      </c>
      <c r="U58" s="69" t="s">
        <v>39</v>
      </c>
      <c r="V58" s="70">
        <v>27</v>
      </c>
    </row>
    <row r="59" spans="1:22" ht="23.25" customHeight="1" x14ac:dyDescent="0.3">
      <c r="A59" s="116" t="s">
        <v>352</v>
      </c>
      <c r="B59" s="368">
        <v>77</v>
      </c>
      <c r="C59" s="369">
        <v>85</v>
      </c>
      <c r="D59" s="366">
        <f t="shared" si="0"/>
        <v>162</v>
      </c>
      <c r="E59" s="340">
        <v>30</v>
      </c>
      <c r="F59" s="369">
        <v>18</v>
      </c>
      <c r="G59" s="369"/>
      <c r="H59" s="369"/>
      <c r="I59" s="369"/>
      <c r="J59" s="369"/>
      <c r="K59" s="373"/>
      <c r="L59" s="369"/>
      <c r="M59" s="366">
        <f t="shared" si="1"/>
        <v>48</v>
      </c>
      <c r="N59" s="340">
        <v>19</v>
      </c>
      <c r="O59" s="369">
        <v>29</v>
      </c>
      <c r="P59" s="366">
        <f t="shared" si="5"/>
        <v>48</v>
      </c>
      <c r="Q59" s="383">
        <f t="shared" si="3"/>
        <v>258</v>
      </c>
      <c r="S59" s="69" t="s">
        <v>187</v>
      </c>
      <c r="T59" s="69" t="s">
        <v>37</v>
      </c>
      <c r="U59" s="69" t="s">
        <v>38</v>
      </c>
      <c r="V59" s="70">
        <v>12</v>
      </c>
    </row>
    <row r="60" spans="1:22" ht="23.25" customHeight="1" x14ac:dyDescent="0.3">
      <c r="A60" s="116" t="s">
        <v>353</v>
      </c>
      <c r="B60" s="368">
        <v>167</v>
      </c>
      <c r="C60" s="369">
        <v>185</v>
      </c>
      <c r="D60" s="366">
        <f t="shared" si="0"/>
        <v>352</v>
      </c>
      <c r="E60" s="340">
        <v>85</v>
      </c>
      <c r="F60" s="369">
        <v>88</v>
      </c>
      <c r="G60" s="369"/>
      <c r="H60" s="369"/>
      <c r="I60" s="369"/>
      <c r="J60" s="369"/>
      <c r="K60" s="373"/>
      <c r="L60" s="369"/>
      <c r="M60" s="366">
        <f t="shared" si="1"/>
        <v>173</v>
      </c>
      <c r="N60" s="340">
        <v>29</v>
      </c>
      <c r="O60" s="369">
        <v>36</v>
      </c>
      <c r="P60" s="366">
        <f t="shared" si="5"/>
        <v>65</v>
      </c>
      <c r="Q60" s="383">
        <f t="shared" si="3"/>
        <v>590</v>
      </c>
      <c r="S60" s="69" t="s">
        <v>187</v>
      </c>
      <c r="T60" s="69" t="s">
        <v>37</v>
      </c>
      <c r="U60" s="69" t="s">
        <v>39</v>
      </c>
      <c r="V60" s="70">
        <v>8</v>
      </c>
    </row>
    <row r="61" spans="1:22" ht="23.25" customHeight="1" x14ac:dyDescent="0.3">
      <c r="A61" s="116" t="s">
        <v>354</v>
      </c>
      <c r="B61" s="368">
        <v>69</v>
      </c>
      <c r="C61" s="369">
        <v>20</v>
      </c>
      <c r="D61" s="366">
        <f t="shared" si="0"/>
        <v>89</v>
      </c>
      <c r="E61" s="340">
        <v>50</v>
      </c>
      <c r="F61" s="369">
        <v>13</v>
      </c>
      <c r="G61" s="369"/>
      <c r="H61" s="369"/>
      <c r="I61" s="369"/>
      <c r="J61" s="369"/>
      <c r="K61" s="373"/>
      <c r="L61" s="369"/>
      <c r="M61" s="366">
        <f t="shared" si="1"/>
        <v>63</v>
      </c>
      <c r="N61" s="340">
        <v>3</v>
      </c>
      <c r="O61" s="369">
        <v>2</v>
      </c>
      <c r="P61" s="366">
        <f t="shared" si="5"/>
        <v>5</v>
      </c>
      <c r="Q61" s="383">
        <f t="shared" si="3"/>
        <v>157</v>
      </c>
      <c r="S61" s="69" t="s">
        <v>187</v>
      </c>
      <c r="T61" s="69" t="s">
        <v>9</v>
      </c>
      <c r="U61" s="69" t="s">
        <v>38</v>
      </c>
      <c r="V61" s="70">
        <v>4</v>
      </c>
    </row>
    <row r="62" spans="1:22" ht="23.25" customHeight="1" x14ac:dyDescent="0.3">
      <c r="A62" s="116" t="s">
        <v>355</v>
      </c>
      <c r="B62" s="368">
        <v>18</v>
      </c>
      <c r="C62" s="369">
        <v>11</v>
      </c>
      <c r="D62" s="366">
        <f t="shared" si="0"/>
        <v>29</v>
      </c>
      <c r="E62" s="340">
        <v>6</v>
      </c>
      <c r="F62" s="369">
        <v>6</v>
      </c>
      <c r="G62" s="369"/>
      <c r="H62" s="369"/>
      <c r="I62" s="369"/>
      <c r="J62" s="369"/>
      <c r="K62" s="373"/>
      <c r="L62" s="369"/>
      <c r="M62" s="366">
        <f t="shared" si="1"/>
        <v>12</v>
      </c>
      <c r="N62" s="340">
        <v>3</v>
      </c>
      <c r="O62" s="369">
        <v>5</v>
      </c>
      <c r="P62" s="366">
        <f t="shared" si="5"/>
        <v>8</v>
      </c>
      <c r="Q62" s="383">
        <f t="shared" si="3"/>
        <v>49</v>
      </c>
      <c r="S62" s="69" t="s">
        <v>187</v>
      </c>
      <c r="T62" s="69" t="s">
        <v>9</v>
      </c>
      <c r="U62" s="69" t="s">
        <v>39</v>
      </c>
      <c r="V62" s="70">
        <v>5</v>
      </c>
    </row>
    <row r="63" spans="1:22" ht="23.25" customHeight="1" x14ac:dyDescent="0.3">
      <c r="A63" s="116" t="s">
        <v>356</v>
      </c>
      <c r="B63" s="368">
        <v>31</v>
      </c>
      <c r="C63" s="369">
        <v>22</v>
      </c>
      <c r="D63" s="366">
        <f t="shared" si="0"/>
        <v>53</v>
      </c>
      <c r="E63" s="340">
        <v>10</v>
      </c>
      <c r="F63" s="369">
        <v>8</v>
      </c>
      <c r="G63" s="369"/>
      <c r="H63" s="369"/>
      <c r="I63" s="369"/>
      <c r="J63" s="369"/>
      <c r="K63" s="373"/>
      <c r="L63" s="369"/>
      <c r="M63" s="366">
        <f t="shared" si="1"/>
        <v>18</v>
      </c>
      <c r="N63" s="340">
        <v>4</v>
      </c>
      <c r="O63" s="369">
        <v>8</v>
      </c>
      <c r="P63" s="366">
        <f t="shared" si="5"/>
        <v>12</v>
      </c>
      <c r="Q63" s="383">
        <f t="shared" si="3"/>
        <v>83</v>
      </c>
      <c r="S63" s="69" t="s">
        <v>188</v>
      </c>
      <c r="T63" s="69" t="s">
        <v>37</v>
      </c>
      <c r="U63" s="69" t="s">
        <v>38</v>
      </c>
      <c r="V63" s="70">
        <v>4</v>
      </c>
    </row>
    <row r="64" spans="1:22" ht="23.25" customHeight="1" x14ac:dyDescent="0.3">
      <c r="A64" s="116" t="s">
        <v>357</v>
      </c>
      <c r="B64" s="368">
        <v>3058</v>
      </c>
      <c r="C64" s="369">
        <v>2402</v>
      </c>
      <c r="D64" s="366">
        <f t="shared" si="0"/>
        <v>5460</v>
      </c>
      <c r="E64" s="340">
        <v>1566</v>
      </c>
      <c r="F64" s="369">
        <v>1354</v>
      </c>
      <c r="G64" s="369"/>
      <c r="H64" s="369"/>
      <c r="I64" s="369"/>
      <c r="J64" s="369"/>
      <c r="K64" s="373"/>
      <c r="L64" s="369"/>
      <c r="M64" s="366">
        <f t="shared" si="1"/>
        <v>2920</v>
      </c>
      <c r="N64" s="340">
        <v>828</v>
      </c>
      <c r="O64" s="369">
        <v>770</v>
      </c>
      <c r="P64" s="366">
        <f t="shared" si="5"/>
        <v>1598</v>
      </c>
      <c r="Q64" s="383">
        <f t="shared" si="3"/>
        <v>9978</v>
      </c>
      <c r="S64" s="69" t="s">
        <v>188</v>
      </c>
      <c r="T64" s="69" t="s">
        <v>37</v>
      </c>
      <c r="U64" s="69" t="s">
        <v>39</v>
      </c>
      <c r="V64" s="70">
        <v>5</v>
      </c>
    </row>
    <row r="65" spans="1:22" ht="23.25" customHeight="1" x14ac:dyDescent="0.3">
      <c r="A65" s="116" t="s">
        <v>358</v>
      </c>
      <c r="B65" s="368">
        <v>70</v>
      </c>
      <c r="C65" s="370">
        <v>61</v>
      </c>
      <c r="D65" s="366">
        <f t="shared" si="0"/>
        <v>131</v>
      </c>
      <c r="E65" s="340">
        <v>41</v>
      </c>
      <c r="F65" s="370">
        <v>35</v>
      </c>
      <c r="G65" s="369"/>
      <c r="H65" s="369"/>
      <c r="I65" s="369"/>
      <c r="J65" s="369"/>
      <c r="K65" s="373"/>
      <c r="L65" s="369"/>
      <c r="M65" s="366">
        <f t="shared" si="1"/>
        <v>76</v>
      </c>
      <c r="N65" s="340">
        <v>16</v>
      </c>
      <c r="O65" s="369">
        <v>14</v>
      </c>
      <c r="P65" s="366">
        <f t="shared" si="5"/>
        <v>30</v>
      </c>
      <c r="Q65" s="383">
        <f t="shared" si="3"/>
        <v>237</v>
      </c>
      <c r="S65" s="69" t="s">
        <v>188</v>
      </c>
      <c r="T65" s="69" t="s">
        <v>9</v>
      </c>
      <c r="U65" s="69" t="s">
        <v>38</v>
      </c>
      <c r="V65" s="70">
        <v>8</v>
      </c>
    </row>
    <row r="66" spans="1:22" ht="23.25" customHeight="1" x14ac:dyDescent="0.3">
      <c r="A66" s="116" t="s">
        <v>359</v>
      </c>
      <c r="B66" s="368">
        <v>44</v>
      </c>
      <c r="C66" s="369">
        <v>35</v>
      </c>
      <c r="D66" s="366">
        <f t="shared" si="0"/>
        <v>79</v>
      </c>
      <c r="E66" s="340">
        <v>13</v>
      </c>
      <c r="F66" s="369">
        <v>10</v>
      </c>
      <c r="G66" s="369"/>
      <c r="H66" s="369"/>
      <c r="I66" s="369"/>
      <c r="J66" s="369"/>
      <c r="K66" s="373"/>
      <c r="L66" s="369"/>
      <c r="M66" s="366">
        <f t="shared" si="1"/>
        <v>23</v>
      </c>
      <c r="N66" s="340">
        <v>3</v>
      </c>
      <c r="O66" s="369">
        <v>5</v>
      </c>
      <c r="P66" s="366">
        <f t="shared" si="5"/>
        <v>8</v>
      </c>
      <c r="Q66" s="383">
        <f t="shared" si="3"/>
        <v>110</v>
      </c>
      <c r="S66" s="69" t="s">
        <v>188</v>
      </c>
      <c r="T66" s="69" t="s">
        <v>12</v>
      </c>
      <c r="U66" s="69" t="s">
        <v>38</v>
      </c>
      <c r="V66" s="70">
        <v>1</v>
      </c>
    </row>
    <row r="67" spans="1:22" ht="23.25" customHeight="1" x14ac:dyDescent="0.3">
      <c r="A67" s="116" t="s">
        <v>360</v>
      </c>
      <c r="B67" s="368">
        <v>399</v>
      </c>
      <c r="C67" s="369">
        <v>410</v>
      </c>
      <c r="D67" s="366">
        <f t="shared" si="0"/>
        <v>809</v>
      </c>
      <c r="E67" s="340">
        <v>196</v>
      </c>
      <c r="F67" s="369">
        <v>151</v>
      </c>
      <c r="G67" s="369"/>
      <c r="H67" s="369"/>
      <c r="I67" s="369"/>
      <c r="J67" s="369"/>
      <c r="K67" s="373"/>
      <c r="L67" s="369"/>
      <c r="M67" s="366">
        <f t="shared" si="1"/>
        <v>347</v>
      </c>
      <c r="N67" s="340">
        <v>68</v>
      </c>
      <c r="O67" s="369">
        <v>76</v>
      </c>
      <c r="P67" s="366">
        <f t="shared" si="5"/>
        <v>144</v>
      </c>
      <c r="Q67" s="383">
        <f t="shared" si="3"/>
        <v>1300</v>
      </c>
      <c r="S67" s="69" t="s">
        <v>188</v>
      </c>
      <c r="T67" s="69" t="s">
        <v>12</v>
      </c>
      <c r="U67" s="69" t="s">
        <v>39</v>
      </c>
      <c r="V67" s="70">
        <v>3</v>
      </c>
    </row>
    <row r="68" spans="1:22" ht="23.25" customHeight="1" x14ac:dyDescent="0.3">
      <c r="A68" s="116" t="s">
        <v>361</v>
      </c>
      <c r="B68" s="368">
        <v>6</v>
      </c>
      <c r="C68" s="369">
        <v>5</v>
      </c>
      <c r="D68" s="366">
        <f t="shared" si="0"/>
        <v>11</v>
      </c>
      <c r="E68" s="340">
        <v>3</v>
      </c>
      <c r="F68" s="369">
        <v>1</v>
      </c>
      <c r="G68" s="369"/>
      <c r="H68" s="369"/>
      <c r="I68" s="369"/>
      <c r="J68" s="369"/>
      <c r="K68" s="373"/>
      <c r="L68" s="369"/>
      <c r="M68" s="366">
        <f t="shared" si="1"/>
        <v>4</v>
      </c>
      <c r="N68" s="340">
        <v>1</v>
      </c>
      <c r="O68" s="369">
        <v>1</v>
      </c>
      <c r="P68" s="366">
        <f t="shared" si="5"/>
        <v>2</v>
      </c>
      <c r="Q68" s="383">
        <f t="shared" si="3"/>
        <v>17</v>
      </c>
      <c r="S68" s="69" t="s">
        <v>61</v>
      </c>
      <c r="T68" s="69" t="s">
        <v>37</v>
      </c>
      <c r="U68" s="69" t="s">
        <v>38</v>
      </c>
      <c r="V68" s="70">
        <v>933</v>
      </c>
    </row>
    <row r="69" spans="1:22" ht="32.25" customHeight="1" x14ac:dyDescent="0.3">
      <c r="A69" s="122" t="s">
        <v>362</v>
      </c>
      <c r="B69" s="368">
        <v>3</v>
      </c>
      <c r="C69" s="369">
        <v>4</v>
      </c>
      <c r="D69" s="366">
        <f t="shared" si="0"/>
        <v>7</v>
      </c>
      <c r="E69" s="340">
        <v>4</v>
      </c>
      <c r="F69" s="369">
        <v>2</v>
      </c>
      <c r="G69" s="369"/>
      <c r="H69" s="369"/>
      <c r="I69" s="369"/>
      <c r="J69" s="369"/>
      <c r="K69" s="373"/>
      <c r="L69" s="369"/>
      <c r="M69" s="366">
        <f t="shared" si="1"/>
        <v>6</v>
      </c>
      <c r="N69" s="340">
        <v>1</v>
      </c>
      <c r="O69" s="369">
        <v>0</v>
      </c>
      <c r="P69" s="366">
        <f t="shared" si="5"/>
        <v>1</v>
      </c>
      <c r="Q69" s="383">
        <f t="shared" si="3"/>
        <v>14</v>
      </c>
      <c r="S69" s="69" t="s">
        <v>61</v>
      </c>
      <c r="T69" s="69" t="s">
        <v>37</v>
      </c>
      <c r="U69" s="69" t="s">
        <v>39</v>
      </c>
      <c r="V69" s="70">
        <v>623</v>
      </c>
    </row>
    <row r="70" spans="1:22" ht="23.25" customHeight="1" x14ac:dyDescent="0.3">
      <c r="A70" s="116" t="s">
        <v>363</v>
      </c>
      <c r="B70" s="368">
        <v>3</v>
      </c>
      <c r="C70" s="369">
        <v>3</v>
      </c>
      <c r="D70" s="366">
        <f t="shared" si="0"/>
        <v>6</v>
      </c>
      <c r="E70" s="340">
        <v>0</v>
      </c>
      <c r="F70" s="369">
        <v>1</v>
      </c>
      <c r="G70" s="369"/>
      <c r="H70" s="369"/>
      <c r="I70" s="369"/>
      <c r="J70" s="369"/>
      <c r="K70" s="373"/>
      <c r="L70" s="369"/>
      <c r="M70" s="366">
        <f t="shared" si="1"/>
        <v>1</v>
      </c>
      <c r="N70" s="340">
        <v>3</v>
      </c>
      <c r="O70" s="369">
        <v>0</v>
      </c>
      <c r="P70" s="366">
        <v>3</v>
      </c>
      <c r="Q70" s="383">
        <f t="shared" si="3"/>
        <v>10</v>
      </c>
      <c r="S70" s="69" t="s">
        <v>61</v>
      </c>
      <c r="T70" s="69" t="s">
        <v>9</v>
      </c>
      <c r="U70" s="69" t="s">
        <v>38</v>
      </c>
      <c r="V70" s="70">
        <v>382</v>
      </c>
    </row>
    <row r="71" spans="1:22" ht="23.25" customHeight="1" x14ac:dyDescent="0.3">
      <c r="A71" s="116" t="s">
        <v>364</v>
      </c>
      <c r="B71" s="368">
        <v>2700</v>
      </c>
      <c r="C71" s="369">
        <v>2092</v>
      </c>
      <c r="D71" s="366">
        <f t="shared" si="0"/>
        <v>4792</v>
      </c>
      <c r="E71" s="340">
        <v>1203</v>
      </c>
      <c r="F71" s="369">
        <v>981</v>
      </c>
      <c r="G71" s="369"/>
      <c r="H71" s="369"/>
      <c r="I71" s="369"/>
      <c r="J71" s="369"/>
      <c r="K71" s="373"/>
      <c r="L71" s="369"/>
      <c r="M71" s="366">
        <f t="shared" si="1"/>
        <v>2184</v>
      </c>
      <c r="N71" s="340">
        <v>569</v>
      </c>
      <c r="O71" s="369">
        <v>596</v>
      </c>
      <c r="P71" s="366">
        <f t="shared" si="5"/>
        <v>1165</v>
      </c>
      <c r="Q71" s="383">
        <f t="shared" si="3"/>
        <v>8141</v>
      </c>
      <c r="S71" s="69" t="s">
        <v>61</v>
      </c>
      <c r="T71" s="69" t="s">
        <v>9</v>
      </c>
      <c r="U71" s="69" t="s">
        <v>39</v>
      </c>
      <c r="V71" s="70">
        <v>269</v>
      </c>
    </row>
    <row r="72" spans="1:22" ht="23.25" customHeight="1" x14ac:dyDescent="0.3">
      <c r="A72" s="116" t="s">
        <v>365</v>
      </c>
      <c r="B72" s="368">
        <v>114</v>
      </c>
      <c r="C72" s="369">
        <v>80</v>
      </c>
      <c r="D72" s="366">
        <f t="shared" si="0"/>
        <v>194</v>
      </c>
      <c r="E72" s="340">
        <v>47</v>
      </c>
      <c r="F72" s="369">
        <v>37</v>
      </c>
      <c r="G72" s="369"/>
      <c r="H72" s="369"/>
      <c r="I72" s="369"/>
      <c r="J72" s="369"/>
      <c r="K72" s="373"/>
      <c r="L72" s="369"/>
      <c r="M72" s="366">
        <f t="shared" si="1"/>
        <v>84</v>
      </c>
      <c r="N72" s="340">
        <v>18</v>
      </c>
      <c r="O72" s="369">
        <v>27</v>
      </c>
      <c r="P72" s="366">
        <f t="shared" si="5"/>
        <v>45</v>
      </c>
      <c r="Q72" s="383">
        <f t="shared" ref="Q72:Q135" si="6">D72+M72+P72</f>
        <v>323</v>
      </c>
      <c r="S72" s="69" t="s">
        <v>61</v>
      </c>
      <c r="T72" s="69" t="s">
        <v>12</v>
      </c>
      <c r="U72" s="69" t="s">
        <v>38</v>
      </c>
      <c r="V72" s="70">
        <v>160</v>
      </c>
    </row>
    <row r="73" spans="1:22" ht="23.25" customHeight="1" x14ac:dyDescent="0.3">
      <c r="A73" s="116" t="s">
        <v>366</v>
      </c>
      <c r="B73" s="368">
        <v>63</v>
      </c>
      <c r="C73" s="369">
        <v>41</v>
      </c>
      <c r="D73" s="366">
        <f t="shared" si="0"/>
        <v>104</v>
      </c>
      <c r="E73" s="340">
        <v>33</v>
      </c>
      <c r="F73" s="369">
        <v>23</v>
      </c>
      <c r="G73" s="369"/>
      <c r="H73" s="369"/>
      <c r="I73" s="369"/>
      <c r="J73" s="369"/>
      <c r="K73" s="373"/>
      <c r="L73" s="369"/>
      <c r="M73" s="366">
        <f t="shared" si="1"/>
        <v>56</v>
      </c>
      <c r="N73" s="340">
        <v>11</v>
      </c>
      <c r="O73" s="369">
        <v>15</v>
      </c>
      <c r="P73" s="366">
        <f t="shared" si="5"/>
        <v>26</v>
      </c>
      <c r="Q73" s="383">
        <f t="shared" si="6"/>
        <v>186</v>
      </c>
      <c r="S73" s="69" t="s">
        <v>61</v>
      </c>
      <c r="T73" s="69" t="s">
        <v>12</v>
      </c>
      <c r="U73" s="69" t="s">
        <v>39</v>
      </c>
      <c r="V73" s="70">
        <v>156</v>
      </c>
    </row>
    <row r="74" spans="1:22" ht="23.25" customHeight="1" x14ac:dyDescent="0.3">
      <c r="A74" s="116" t="s">
        <v>367</v>
      </c>
      <c r="B74" s="368">
        <v>247</v>
      </c>
      <c r="C74" s="369">
        <v>236</v>
      </c>
      <c r="D74" s="366">
        <f t="shared" si="0"/>
        <v>483</v>
      </c>
      <c r="E74" s="340">
        <v>107</v>
      </c>
      <c r="F74" s="369">
        <v>74</v>
      </c>
      <c r="G74" s="369"/>
      <c r="H74" s="369"/>
      <c r="I74" s="369"/>
      <c r="J74" s="369"/>
      <c r="K74" s="373"/>
      <c r="L74" s="369"/>
      <c r="M74" s="366">
        <f t="shared" si="1"/>
        <v>181</v>
      </c>
      <c r="N74" s="340">
        <v>53</v>
      </c>
      <c r="O74" s="369">
        <v>54</v>
      </c>
      <c r="P74" s="366">
        <f t="shared" si="5"/>
        <v>107</v>
      </c>
      <c r="Q74" s="383">
        <f t="shared" si="6"/>
        <v>771</v>
      </c>
      <c r="S74" s="69" t="s">
        <v>62</v>
      </c>
      <c r="T74" s="69" t="s">
        <v>37</v>
      </c>
      <c r="U74" s="69" t="s">
        <v>38</v>
      </c>
      <c r="V74" s="70">
        <v>510</v>
      </c>
    </row>
    <row r="75" spans="1:22" ht="23.25" customHeight="1" x14ac:dyDescent="0.3">
      <c r="A75" s="116" t="s">
        <v>368</v>
      </c>
      <c r="B75" s="368">
        <v>0</v>
      </c>
      <c r="C75" s="369">
        <v>1</v>
      </c>
      <c r="D75" s="366">
        <f t="shared" ref="D75:D84" si="7">SUM(B75:C75)</f>
        <v>1</v>
      </c>
      <c r="E75" s="340">
        <v>0</v>
      </c>
      <c r="F75" s="369">
        <v>0</v>
      </c>
      <c r="G75" s="369"/>
      <c r="H75" s="369"/>
      <c r="I75" s="369"/>
      <c r="J75" s="369"/>
      <c r="K75" s="373"/>
      <c r="L75" s="369"/>
      <c r="M75" s="366">
        <f t="shared" si="1"/>
        <v>0</v>
      </c>
      <c r="N75" s="340">
        <v>0</v>
      </c>
      <c r="O75" s="369">
        <v>0</v>
      </c>
      <c r="P75" s="366">
        <f t="shared" si="5"/>
        <v>0</v>
      </c>
      <c r="Q75" s="383">
        <f t="shared" si="6"/>
        <v>1</v>
      </c>
      <c r="S75" s="69" t="s">
        <v>62</v>
      </c>
      <c r="T75" s="69" t="s">
        <v>37</v>
      </c>
      <c r="U75" s="69" t="s">
        <v>39</v>
      </c>
      <c r="V75" s="70">
        <v>447</v>
      </c>
    </row>
    <row r="76" spans="1:22" ht="23.25" customHeight="1" x14ac:dyDescent="0.3">
      <c r="A76" s="116" t="s">
        <v>369</v>
      </c>
      <c r="B76" s="368">
        <v>0</v>
      </c>
      <c r="C76" s="369">
        <v>1</v>
      </c>
      <c r="D76" s="366">
        <f t="shared" si="7"/>
        <v>1</v>
      </c>
      <c r="E76" s="340">
        <v>0</v>
      </c>
      <c r="F76" s="369">
        <v>3</v>
      </c>
      <c r="G76" s="369"/>
      <c r="H76" s="369"/>
      <c r="I76" s="369"/>
      <c r="J76" s="369"/>
      <c r="K76" s="373"/>
      <c r="L76" s="369"/>
      <c r="M76" s="366">
        <f t="shared" si="1"/>
        <v>3</v>
      </c>
      <c r="N76" s="340">
        <v>0</v>
      </c>
      <c r="O76" s="369">
        <v>0</v>
      </c>
      <c r="P76" s="366">
        <f t="shared" si="5"/>
        <v>0</v>
      </c>
      <c r="Q76" s="383">
        <f t="shared" si="6"/>
        <v>4</v>
      </c>
      <c r="S76" s="69" t="s">
        <v>62</v>
      </c>
      <c r="T76" s="69" t="s">
        <v>9</v>
      </c>
      <c r="U76" s="69" t="s">
        <v>38</v>
      </c>
      <c r="V76" s="70">
        <v>271</v>
      </c>
    </row>
    <row r="77" spans="1:22" ht="23.25" customHeight="1" x14ac:dyDescent="0.3">
      <c r="A77" s="116" t="s">
        <v>370</v>
      </c>
      <c r="B77" s="368">
        <v>1</v>
      </c>
      <c r="C77" s="369">
        <v>2</v>
      </c>
      <c r="D77" s="366">
        <f t="shared" si="7"/>
        <v>3</v>
      </c>
      <c r="E77" s="340">
        <v>0</v>
      </c>
      <c r="F77" s="369">
        <v>1</v>
      </c>
      <c r="G77" s="369"/>
      <c r="H77" s="369"/>
      <c r="I77" s="369"/>
      <c r="J77" s="369"/>
      <c r="K77" s="373"/>
      <c r="L77" s="369"/>
      <c r="M77" s="366">
        <f t="shared" si="1"/>
        <v>1</v>
      </c>
      <c r="N77" s="340">
        <v>0</v>
      </c>
      <c r="O77" s="369">
        <v>0</v>
      </c>
      <c r="P77" s="366">
        <f t="shared" si="5"/>
        <v>0</v>
      </c>
      <c r="Q77" s="383">
        <f t="shared" si="6"/>
        <v>4</v>
      </c>
      <c r="S77" s="69" t="s">
        <v>62</v>
      </c>
      <c r="T77" s="69" t="s">
        <v>9</v>
      </c>
      <c r="U77" s="69" t="s">
        <v>39</v>
      </c>
      <c r="V77" s="70">
        <v>204</v>
      </c>
    </row>
    <row r="78" spans="1:22" ht="23.25" customHeight="1" x14ac:dyDescent="0.3">
      <c r="A78" s="116" t="s">
        <v>371</v>
      </c>
      <c r="B78" s="368">
        <v>76</v>
      </c>
      <c r="C78" s="369">
        <v>78</v>
      </c>
      <c r="D78" s="366">
        <f t="shared" si="7"/>
        <v>154</v>
      </c>
      <c r="E78" s="340">
        <v>44</v>
      </c>
      <c r="F78" s="369">
        <v>42</v>
      </c>
      <c r="G78" s="369"/>
      <c r="H78" s="369"/>
      <c r="I78" s="369"/>
      <c r="J78" s="369"/>
      <c r="K78" s="373"/>
      <c r="L78" s="369"/>
      <c r="M78" s="366">
        <f t="shared" si="1"/>
        <v>86</v>
      </c>
      <c r="N78" s="340">
        <v>16</v>
      </c>
      <c r="O78" s="369">
        <v>16</v>
      </c>
      <c r="P78" s="366">
        <f t="shared" si="5"/>
        <v>32</v>
      </c>
      <c r="Q78" s="383">
        <f t="shared" si="6"/>
        <v>272</v>
      </c>
      <c r="S78" s="69" t="s">
        <v>62</v>
      </c>
      <c r="T78" s="69" t="s">
        <v>12</v>
      </c>
      <c r="U78" s="69" t="s">
        <v>38</v>
      </c>
      <c r="V78" s="70">
        <v>116</v>
      </c>
    </row>
    <row r="79" spans="1:22" ht="23.25" customHeight="1" x14ac:dyDescent="0.3">
      <c r="A79" s="116" t="s">
        <v>372</v>
      </c>
      <c r="B79" s="368">
        <v>246</v>
      </c>
      <c r="C79" s="369">
        <v>233</v>
      </c>
      <c r="D79" s="366">
        <f t="shared" si="7"/>
        <v>479</v>
      </c>
      <c r="E79" s="340">
        <v>144</v>
      </c>
      <c r="F79" s="369">
        <v>113</v>
      </c>
      <c r="G79" s="369"/>
      <c r="H79" s="369"/>
      <c r="I79" s="369"/>
      <c r="J79" s="369"/>
      <c r="K79" s="373"/>
      <c r="L79" s="369"/>
      <c r="M79" s="366">
        <f t="shared" si="1"/>
        <v>257</v>
      </c>
      <c r="N79" s="340">
        <v>70</v>
      </c>
      <c r="O79" s="369">
        <v>58</v>
      </c>
      <c r="P79" s="366">
        <f t="shared" si="5"/>
        <v>128</v>
      </c>
      <c r="Q79" s="383">
        <f t="shared" si="6"/>
        <v>864</v>
      </c>
      <c r="S79" s="69" t="s">
        <v>62</v>
      </c>
      <c r="T79" s="69" t="s">
        <v>12</v>
      </c>
      <c r="U79" s="69" t="s">
        <v>39</v>
      </c>
      <c r="V79" s="70">
        <v>109</v>
      </c>
    </row>
    <row r="80" spans="1:22" ht="23.25" customHeight="1" x14ac:dyDescent="0.3">
      <c r="A80" s="116" t="s">
        <v>373</v>
      </c>
      <c r="B80" s="368">
        <v>3245</v>
      </c>
      <c r="C80" s="369">
        <v>2622</v>
      </c>
      <c r="D80" s="366">
        <f t="shared" si="7"/>
        <v>5867</v>
      </c>
      <c r="E80" s="340">
        <v>1285</v>
      </c>
      <c r="F80" s="369">
        <v>1113</v>
      </c>
      <c r="G80" s="369"/>
      <c r="H80" s="369"/>
      <c r="I80" s="369"/>
      <c r="J80" s="369"/>
      <c r="K80" s="373"/>
      <c r="L80" s="369"/>
      <c r="M80" s="366">
        <f t="shared" si="1"/>
        <v>2398</v>
      </c>
      <c r="N80" s="340">
        <v>831</v>
      </c>
      <c r="O80" s="369">
        <v>841</v>
      </c>
      <c r="P80" s="366">
        <f t="shared" si="5"/>
        <v>1672</v>
      </c>
      <c r="Q80" s="383">
        <f t="shared" si="6"/>
        <v>9937</v>
      </c>
      <c r="S80" s="69" t="s">
        <v>63</v>
      </c>
      <c r="T80" s="69" t="s">
        <v>37</v>
      </c>
      <c r="U80" s="69" t="s">
        <v>38</v>
      </c>
      <c r="V80" s="70">
        <v>134</v>
      </c>
    </row>
    <row r="81" spans="1:22" ht="23.25" customHeight="1" x14ac:dyDescent="0.3">
      <c r="A81" s="116" t="s">
        <v>374</v>
      </c>
      <c r="B81" s="368">
        <v>63</v>
      </c>
      <c r="C81" s="369">
        <v>58</v>
      </c>
      <c r="D81" s="366">
        <f t="shared" si="7"/>
        <v>121</v>
      </c>
      <c r="E81" s="340">
        <v>36</v>
      </c>
      <c r="F81" s="369">
        <v>35</v>
      </c>
      <c r="G81" s="369"/>
      <c r="H81" s="369"/>
      <c r="I81" s="369"/>
      <c r="J81" s="369"/>
      <c r="K81" s="373"/>
      <c r="L81" s="369"/>
      <c r="M81" s="366">
        <f t="shared" si="1"/>
        <v>71</v>
      </c>
      <c r="N81" s="340">
        <v>17</v>
      </c>
      <c r="O81" s="369">
        <v>17</v>
      </c>
      <c r="P81" s="366">
        <f t="shared" si="5"/>
        <v>34</v>
      </c>
      <c r="Q81" s="383">
        <f t="shared" si="6"/>
        <v>226</v>
      </c>
      <c r="S81" s="69" t="s">
        <v>63</v>
      </c>
      <c r="T81" s="69" t="s">
        <v>37</v>
      </c>
      <c r="U81" s="69" t="s">
        <v>39</v>
      </c>
      <c r="V81" s="70">
        <v>101</v>
      </c>
    </row>
    <row r="82" spans="1:22" ht="23.25" customHeight="1" x14ac:dyDescent="0.3">
      <c r="A82" s="116" t="s">
        <v>375</v>
      </c>
      <c r="B82" s="368">
        <v>11</v>
      </c>
      <c r="C82" s="369">
        <v>4</v>
      </c>
      <c r="D82" s="366">
        <f t="shared" si="7"/>
        <v>15</v>
      </c>
      <c r="E82" s="340">
        <v>0</v>
      </c>
      <c r="F82" s="369">
        <v>2</v>
      </c>
      <c r="G82" s="369"/>
      <c r="H82" s="369"/>
      <c r="I82" s="369"/>
      <c r="J82" s="369"/>
      <c r="K82" s="373"/>
      <c r="L82" s="369"/>
      <c r="M82" s="366">
        <f t="shared" si="1"/>
        <v>2</v>
      </c>
      <c r="N82" s="340">
        <v>1</v>
      </c>
      <c r="O82" s="369">
        <v>3</v>
      </c>
      <c r="P82" s="366">
        <f t="shared" si="5"/>
        <v>4</v>
      </c>
      <c r="Q82" s="383">
        <f t="shared" si="6"/>
        <v>21</v>
      </c>
      <c r="S82" s="69" t="s">
        <v>63</v>
      </c>
      <c r="T82" s="69" t="s">
        <v>9</v>
      </c>
      <c r="U82" s="69" t="s">
        <v>38</v>
      </c>
      <c r="V82" s="70">
        <v>50</v>
      </c>
    </row>
    <row r="83" spans="1:22" ht="23.25" customHeight="1" x14ac:dyDescent="0.3">
      <c r="A83" s="116" t="s">
        <v>376</v>
      </c>
      <c r="B83" s="368">
        <v>14</v>
      </c>
      <c r="C83" s="369">
        <v>16</v>
      </c>
      <c r="D83" s="366">
        <f t="shared" si="7"/>
        <v>30</v>
      </c>
      <c r="E83" s="340">
        <v>8</v>
      </c>
      <c r="F83" s="369">
        <v>5</v>
      </c>
      <c r="G83" s="369"/>
      <c r="H83" s="369"/>
      <c r="I83" s="369"/>
      <c r="J83" s="369"/>
      <c r="K83" s="373"/>
      <c r="L83" s="369"/>
      <c r="M83" s="366">
        <f t="shared" si="1"/>
        <v>13</v>
      </c>
      <c r="N83" s="340">
        <v>1</v>
      </c>
      <c r="O83" s="369">
        <v>5</v>
      </c>
      <c r="P83" s="366">
        <f t="shared" si="5"/>
        <v>6</v>
      </c>
      <c r="Q83" s="383">
        <f t="shared" si="6"/>
        <v>49</v>
      </c>
      <c r="S83" s="69" t="s">
        <v>63</v>
      </c>
      <c r="T83" s="69" t="s">
        <v>9</v>
      </c>
      <c r="U83" s="69" t="s">
        <v>39</v>
      </c>
      <c r="V83" s="70">
        <v>45</v>
      </c>
    </row>
    <row r="84" spans="1:22" ht="23.25" customHeight="1" x14ac:dyDescent="0.3">
      <c r="A84" s="116" t="s">
        <v>377</v>
      </c>
      <c r="B84" s="368">
        <v>3</v>
      </c>
      <c r="C84" s="369">
        <v>2</v>
      </c>
      <c r="D84" s="366">
        <f t="shared" si="7"/>
        <v>5</v>
      </c>
      <c r="E84" s="340">
        <v>0</v>
      </c>
      <c r="F84" s="369">
        <v>0</v>
      </c>
      <c r="G84" s="369"/>
      <c r="H84" s="369"/>
      <c r="I84" s="369"/>
      <c r="J84" s="369"/>
      <c r="K84" s="373"/>
      <c r="L84" s="369"/>
      <c r="M84" s="366">
        <f t="shared" si="1"/>
        <v>0</v>
      </c>
      <c r="N84" s="340">
        <v>0</v>
      </c>
      <c r="O84" s="369">
        <v>0</v>
      </c>
      <c r="P84" s="366">
        <f t="shared" si="5"/>
        <v>0</v>
      </c>
      <c r="Q84" s="383">
        <f t="shared" si="6"/>
        <v>5</v>
      </c>
      <c r="S84" s="69" t="s">
        <v>63</v>
      </c>
      <c r="T84" s="69" t="s">
        <v>12</v>
      </c>
      <c r="U84" s="69" t="s">
        <v>38</v>
      </c>
      <c r="V84" s="70">
        <v>28</v>
      </c>
    </row>
    <row r="85" spans="1:22" ht="23.25" customHeight="1" x14ac:dyDescent="0.3">
      <c r="A85" s="116" t="s">
        <v>378</v>
      </c>
      <c r="B85" s="368">
        <v>54007</v>
      </c>
      <c r="C85" s="369">
        <v>59156</v>
      </c>
      <c r="D85" s="366">
        <f t="shared" ref="D85:D148" si="8">SUM(B85:C85)</f>
        <v>113163</v>
      </c>
      <c r="E85" s="340">
        <v>21726</v>
      </c>
      <c r="F85" s="369">
        <v>19413</v>
      </c>
      <c r="G85" s="369"/>
      <c r="H85" s="369"/>
      <c r="I85" s="369"/>
      <c r="J85" s="369"/>
      <c r="K85" s="373"/>
      <c r="L85" s="369"/>
      <c r="M85" s="366">
        <f t="shared" ref="M85:M148" si="9">SUM(E85:L85)</f>
        <v>41139</v>
      </c>
      <c r="N85" s="340">
        <v>13387</v>
      </c>
      <c r="O85" s="369">
        <v>16299</v>
      </c>
      <c r="P85" s="366">
        <f t="shared" si="5"/>
        <v>29686</v>
      </c>
      <c r="Q85" s="383">
        <f t="shared" si="6"/>
        <v>183988</v>
      </c>
      <c r="S85" s="69" t="s">
        <v>63</v>
      </c>
      <c r="T85" s="69" t="s">
        <v>12</v>
      </c>
      <c r="U85" s="69" t="s">
        <v>39</v>
      </c>
      <c r="V85" s="70">
        <v>28</v>
      </c>
    </row>
    <row r="86" spans="1:22" ht="23.25" customHeight="1" x14ac:dyDescent="0.3">
      <c r="A86" s="116" t="s">
        <v>379</v>
      </c>
      <c r="B86" s="368">
        <v>712</v>
      </c>
      <c r="C86" s="369">
        <v>826</v>
      </c>
      <c r="D86" s="366">
        <f t="shared" si="8"/>
        <v>1538</v>
      </c>
      <c r="E86" s="340">
        <v>279</v>
      </c>
      <c r="F86" s="369">
        <v>222</v>
      </c>
      <c r="G86" s="369"/>
      <c r="H86" s="369"/>
      <c r="I86" s="369"/>
      <c r="J86" s="369"/>
      <c r="K86" s="373"/>
      <c r="L86" s="369"/>
      <c r="M86" s="366">
        <f t="shared" si="9"/>
        <v>501</v>
      </c>
      <c r="N86" s="340">
        <v>145</v>
      </c>
      <c r="O86" s="369">
        <v>197</v>
      </c>
      <c r="P86" s="366">
        <f t="shared" si="5"/>
        <v>342</v>
      </c>
      <c r="Q86" s="383">
        <f t="shared" si="6"/>
        <v>2381</v>
      </c>
      <c r="S86" s="69" t="s">
        <v>189</v>
      </c>
      <c r="T86" s="69" t="s">
        <v>37</v>
      </c>
      <c r="U86" s="69" t="s">
        <v>38</v>
      </c>
      <c r="V86" s="70">
        <v>3</v>
      </c>
    </row>
    <row r="87" spans="1:22" ht="23.25" customHeight="1" x14ac:dyDescent="0.3">
      <c r="A87" s="116" t="s">
        <v>380</v>
      </c>
      <c r="B87" s="368">
        <v>83</v>
      </c>
      <c r="C87" s="369">
        <v>67</v>
      </c>
      <c r="D87" s="366">
        <f t="shared" si="8"/>
        <v>150</v>
      </c>
      <c r="E87" s="340">
        <v>56</v>
      </c>
      <c r="F87" s="369">
        <v>27</v>
      </c>
      <c r="G87" s="369"/>
      <c r="H87" s="369"/>
      <c r="I87" s="369"/>
      <c r="J87" s="369"/>
      <c r="K87" s="373"/>
      <c r="L87" s="369"/>
      <c r="M87" s="366">
        <f t="shared" si="9"/>
        <v>83</v>
      </c>
      <c r="N87" s="340">
        <v>12</v>
      </c>
      <c r="O87" s="369">
        <v>23</v>
      </c>
      <c r="P87" s="366">
        <f t="shared" si="5"/>
        <v>35</v>
      </c>
      <c r="Q87" s="383">
        <f t="shared" si="6"/>
        <v>268</v>
      </c>
      <c r="S87" s="69" t="s">
        <v>189</v>
      </c>
      <c r="T87" s="69" t="s">
        <v>9</v>
      </c>
      <c r="U87" s="69" t="s">
        <v>38</v>
      </c>
      <c r="V87" s="70">
        <v>2</v>
      </c>
    </row>
    <row r="88" spans="1:22" ht="23.25" customHeight="1" x14ac:dyDescent="0.3">
      <c r="A88" s="116" t="s">
        <v>381</v>
      </c>
      <c r="B88" s="368">
        <v>152</v>
      </c>
      <c r="C88" s="369">
        <v>125</v>
      </c>
      <c r="D88" s="366">
        <f t="shared" si="8"/>
        <v>277</v>
      </c>
      <c r="E88" s="340">
        <v>74</v>
      </c>
      <c r="F88" s="369">
        <v>51</v>
      </c>
      <c r="G88" s="369"/>
      <c r="H88" s="369"/>
      <c r="I88" s="369"/>
      <c r="J88" s="369"/>
      <c r="K88" s="373"/>
      <c r="L88" s="369"/>
      <c r="M88" s="366">
        <f t="shared" si="9"/>
        <v>125</v>
      </c>
      <c r="N88" s="340">
        <v>24</v>
      </c>
      <c r="O88" s="369">
        <v>28</v>
      </c>
      <c r="P88" s="366">
        <f t="shared" si="5"/>
        <v>52</v>
      </c>
      <c r="Q88" s="383">
        <f t="shared" si="6"/>
        <v>454</v>
      </c>
      <c r="S88" s="69" t="s">
        <v>190</v>
      </c>
      <c r="T88" s="69" t="s">
        <v>37</v>
      </c>
      <c r="U88" s="69" t="s">
        <v>38</v>
      </c>
      <c r="V88" s="70">
        <v>19</v>
      </c>
    </row>
    <row r="89" spans="1:22" ht="23.25" customHeight="1" x14ac:dyDescent="0.3">
      <c r="A89" s="116" t="s">
        <v>382</v>
      </c>
      <c r="B89" s="368">
        <v>327</v>
      </c>
      <c r="C89" s="369">
        <v>221</v>
      </c>
      <c r="D89" s="366">
        <f t="shared" si="8"/>
        <v>548</v>
      </c>
      <c r="E89" s="340">
        <v>134</v>
      </c>
      <c r="F89" s="369">
        <v>124</v>
      </c>
      <c r="G89" s="369"/>
      <c r="H89" s="369"/>
      <c r="I89" s="369"/>
      <c r="J89" s="369"/>
      <c r="K89" s="373"/>
      <c r="L89" s="369"/>
      <c r="M89" s="366">
        <f t="shared" si="9"/>
        <v>258</v>
      </c>
      <c r="N89" s="340">
        <v>54</v>
      </c>
      <c r="O89" s="369">
        <v>85</v>
      </c>
      <c r="P89" s="366">
        <f t="shared" si="5"/>
        <v>139</v>
      </c>
      <c r="Q89" s="383">
        <f t="shared" si="6"/>
        <v>945</v>
      </c>
      <c r="S89" s="69" t="s">
        <v>190</v>
      </c>
      <c r="T89" s="69" t="s">
        <v>37</v>
      </c>
      <c r="U89" s="69" t="s">
        <v>39</v>
      </c>
      <c r="V89" s="70">
        <v>17</v>
      </c>
    </row>
    <row r="90" spans="1:22" ht="23.25" customHeight="1" x14ac:dyDescent="0.3">
      <c r="A90" s="116" t="s">
        <v>383</v>
      </c>
      <c r="B90" s="368">
        <v>55</v>
      </c>
      <c r="C90" s="369">
        <v>58</v>
      </c>
      <c r="D90" s="366">
        <f t="shared" si="8"/>
        <v>113</v>
      </c>
      <c r="E90" s="340">
        <v>43</v>
      </c>
      <c r="F90" s="369">
        <v>31</v>
      </c>
      <c r="G90" s="369"/>
      <c r="H90" s="369"/>
      <c r="I90" s="369"/>
      <c r="J90" s="369"/>
      <c r="K90" s="373"/>
      <c r="L90" s="369"/>
      <c r="M90" s="366">
        <f t="shared" si="9"/>
        <v>74</v>
      </c>
      <c r="N90" s="340">
        <v>8</v>
      </c>
      <c r="O90" s="369">
        <v>14</v>
      </c>
      <c r="P90" s="366">
        <f t="shared" si="5"/>
        <v>22</v>
      </c>
      <c r="Q90" s="383">
        <f t="shared" si="6"/>
        <v>209</v>
      </c>
      <c r="S90" s="69" t="s">
        <v>190</v>
      </c>
      <c r="T90" s="69" t="s">
        <v>9</v>
      </c>
      <c r="U90" s="69" t="s">
        <v>38</v>
      </c>
      <c r="V90" s="70">
        <v>2</v>
      </c>
    </row>
    <row r="91" spans="1:22" ht="23.25" customHeight="1" x14ac:dyDescent="0.3">
      <c r="A91" s="116" t="s">
        <v>384</v>
      </c>
      <c r="B91" s="368">
        <v>75</v>
      </c>
      <c r="C91" s="369">
        <v>72</v>
      </c>
      <c r="D91" s="366">
        <f t="shared" si="8"/>
        <v>147</v>
      </c>
      <c r="E91" s="340">
        <v>66</v>
      </c>
      <c r="F91" s="369">
        <v>46</v>
      </c>
      <c r="G91" s="369"/>
      <c r="H91" s="369"/>
      <c r="I91" s="369"/>
      <c r="J91" s="369"/>
      <c r="K91" s="373"/>
      <c r="L91" s="369"/>
      <c r="M91" s="366">
        <f t="shared" si="9"/>
        <v>112</v>
      </c>
      <c r="N91" s="340">
        <v>17</v>
      </c>
      <c r="O91" s="369">
        <v>19</v>
      </c>
      <c r="P91" s="366">
        <f t="shared" si="5"/>
        <v>36</v>
      </c>
      <c r="Q91" s="383">
        <f t="shared" si="6"/>
        <v>295</v>
      </c>
      <c r="S91" s="69" t="s">
        <v>190</v>
      </c>
      <c r="T91" s="69" t="s">
        <v>9</v>
      </c>
      <c r="U91" s="69" t="s">
        <v>39</v>
      </c>
      <c r="V91" s="70">
        <v>4</v>
      </c>
    </row>
    <row r="92" spans="1:22" ht="23.25" customHeight="1" x14ac:dyDescent="0.3">
      <c r="A92" s="116" t="s">
        <v>385</v>
      </c>
      <c r="B92" s="368">
        <v>62</v>
      </c>
      <c r="C92" s="369">
        <v>53</v>
      </c>
      <c r="D92" s="366">
        <f t="shared" si="8"/>
        <v>115</v>
      </c>
      <c r="E92" s="340">
        <v>23</v>
      </c>
      <c r="F92" s="369">
        <v>28</v>
      </c>
      <c r="G92" s="369"/>
      <c r="H92" s="369"/>
      <c r="I92" s="369"/>
      <c r="J92" s="369"/>
      <c r="K92" s="373"/>
      <c r="L92" s="369"/>
      <c r="M92" s="366">
        <f t="shared" si="9"/>
        <v>51</v>
      </c>
      <c r="N92" s="340">
        <v>12</v>
      </c>
      <c r="O92" s="369">
        <v>8</v>
      </c>
      <c r="P92" s="366">
        <f t="shared" si="5"/>
        <v>20</v>
      </c>
      <c r="Q92" s="383">
        <f t="shared" si="6"/>
        <v>186</v>
      </c>
      <c r="S92" s="69" t="s">
        <v>190</v>
      </c>
      <c r="T92" s="69" t="s">
        <v>12</v>
      </c>
      <c r="U92" s="69" t="s">
        <v>38</v>
      </c>
      <c r="V92" s="70">
        <v>5</v>
      </c>
    </row>
    <row r="93" spans="1:22" ht="23.25" customHeight="1" x14ac:dyDescent="0.3">
      <c r="A93" s="116" t="s">
        <v>386</v>
      </c>
      <c r="B93" s="368">
        <v>8</v>
      </c>
      <c r="C93" s="369">
        <v>8</v>
      </c>
      <c r="D93" s="366">
        <f t="shared" si="8"/>
        <v>16</v>
      </c>
      <c r="E93" s="340">
        <v>4</v>
      </c>
      <c r="F93" s="369">
        <v>1</v>
      </c>
      <c r="G93" s="369"/>
      <c r="H93" s="369"/>
      <c r="I93" s="369"/>
      <c r="J93" s="369"/>
      <c r="K93" s="373"/>
      <c r="L93" s="369"/>
      <c r="M93" s="366">
        <f t="shared" si="9"/>
        <v>5</v>
      </c>
      <c r="N93" s="340">
        <v>1</v>
      </c>
      <c r="O93" s="369">
        <v>1</v>
      </c>
      <c r="P93" s="366">
        <f t="shared" si="5"/>
        <v>2</v>
      </c>
      <c r="Q93" s="383">
        <f t="shared" si="6"/>
        <v>23</v>
      </c>
      <c r="S93" s="69" t="s">
        <v>190</v>
      </c>
      <c r="T93" s="69" t="s">
        <v>12</v>
      </c>
      <c r="U93" s="69" t="s">
        <v>39</v>
      </c>
      <c r="V93" s="70">
        <v>1</v>
      </c>
    </row>
    <row r="94" spans="1:22" ht="23.25" customHeight="1" x14ac:dyDescent="0.3">
      <c r="A94" s="116" t="s">
        <v>387</v>
      </c>
      <c r="B94" s="368">
        <v>66</v>
      </c>
      <c r="C94" s="369">
        <v>42</v>
      </c>
      <c r="D94" s="366">
        <f t="shared" si="8"/>
        <v>108</v>
      </c>
      <c r="E94" s="340">
        <v>29</v>
      </c>
      <c r="F94" s="369">
        <v>22</v>
      </c>
      <c r="G94" s="369"/>
      <c r="H94" s="369"/>
      <c r="I94" s="369"/>
      <c r="J94" s="369"/>
      <c r="K94" s="373"/>
      <c r="L94" s="369"/>
      <c r="M94" s="366">
        <f t="shared" si="9"/>
        <v>51</v>
      </c>
      <c r="N94" s="340">
        <v>11</v>
      </c>
      <c r="O94" s="369">
        <v>11</v>
      </c>
      <c r="P94" s="366">
        <f t="shared" si="5"/>
        <v>22</v>
      </c>
      <c r="Q94" s="383">
        <f t="shared" si="6"/>
        <v>181</v>
      </c>
      <c r="S94" s="69" t="s">
        <v>64</v>
      </c>
      <c r="T94" s="69" t="s">
        <v>37</v>
      </c>
      <c r="U94" s="69" t="s">
        <v>38</v>
      </c>
      <c r="V94" s="70">
        <v>52</v>
      </c>
    </row>
    <row r="95" spans="1:22" ht="23.25" customHeight="1" x14ac:dyDescent="0.3">
      <c r="A95" s="116" t="s">
        <v>388</v>
      </c>
      <c r="B95" s="368">
        <v>114</v>
      </c>
      <c r="C95" s="369">
        <v>98</v>
      </c>
      <c r="D95" s="366">
        <f t="shared" si="8"/>
        <v>212</v>
      </c>
      <c r="E95" s="340">
        <v>64</v>
      </c>
      <c r="F95" s="369">
        <v>57</v>
      </c>
      <c r="G95" s="369"/>
      <c r="H95" s="369"/>
      <c r="I95" s="369"/>
      <c r="J95" s="369"/>
      <c r="K95" s="373"/>
      <c r="L95" s="369"/>
      <c r="M95" s="366">
        <f t="shared" si="9"/>
        <v>121</v>
      </c>
      <c r="N95" s="340">
        <v>35</v>
      </c>
      <c r="O95" s="369">
        <v>24</v>
      </c>
      <c r="P95" s="366">
        <f t="shared" si="5"/>
        <v>59</v>
      </c>
      <c r="Q95" s="383">
        <f t="shared" si="6"/>
        <v>392</v>
      </c>
      <c r="S95" s="69" t="s">
        <v>64</v>
      </c>
      <c r="T95" s="69" t="s">
        <v>37</v>
      </c>
      <c r="U95" s="69" t="s">
        <v>39</v>
      </c>
      <c r="V95" s="70">
        <v>33</v>
      </c>
    </row>
    <row r="96" spans="1:22" ht="23.25" customHeight="1" x14ac:dyDescent="0.3">
      <c r="A96" s="116" t="s">
        <v>389</v>
      </c>
      <c r="B96" s="368">
        <v>136</v>
      </c>
      <c r="C96" s="369">
        <v>103</v>
      </c>
      <c r="D96" s="366">
        <f t="shared" si="8"/>
        <v>239</v>
      </c>
      <c r="E96" s="340">
        <v>58</v>
      </c>
      <c r="F96" s="369">
        <v>50</v>
      </c>
      <c r="G96" s="369"/>
      <c r="H96" s="369"/>
      <c r="I96" s="369"/>
      <c r="J96" s="369"/>
      <c r="K96" s="373"/>
      <c r="L96" s="369"/>
      <c r="M96" s="366">
        <f t="shared" si="9"/>
        <v>108</v>
      </c>
      <c r="N96" s="340">
        <v>27</v>
      </c>
      <c r="O96" s="369">
        <v>18</v>
      </c>
      <c r="P96" s="366">
        <f t="shared" si="5"/>
        <v>45</v>
      </c>
      <c r="Q96" s="383">
        <f t="shared" si="6"/>
        <v>392</v>
      </c>
      <c r="S96" s="69" t="s">
        <v>64</v>
      </c>
      <c r="T96" s="69" t="s">
        <v>9</v>
      </c>
      <c r="U96" s="69" t="s">
        <v>38</v>
      </c>
      <c r="V96" s="70">
        <v>34</v>
      </c>
    </row>
    <row r="97" spans="1:22" ht="23.25" customHeight="1" x14ac:dyDescent="0.3">
      <c r="A97" s="116" t="s">
        <v>390</v>
      </c>
      <c r="B97" s="368">
        <v>3591</v>
      </c>
      <c r="C97" s="369">
        <v>2990</v>
      </c>
      <c r="D97" s="366">
        <f t="shared" si="8"/>
        <v>6581</v>
      </c>
      <c r="E97" s="340">
        <v>1555</v>
      </c>
      <c r="F97" s="369">
        <v>1514</v>
      </c>
      <c r="G97" s="369"/>
      <c r="H97" s="369"/>
      <c r="I97" s="369"/>
      <c r="J97" s="369"/>
      <c r="K97" s="373"/>
      <c r="L97" s="369"/>
      <c r="M97" s="366">
        <f t="shared" si="9"/>
        <v>3069</v>
      </c>
      <c r="N97" s="340">
        <v>862</v>
      </c>
      <c r="O97" s="369">
        <v>887</v>
      </c>
      <c r="P97" s="366">
        <f t="shared" si="5"/>
        <v>1749</v>
      </c>
      <c r="Q97" s="383">
        <f t="shared" si="6"/>
        <v>11399</v>
      </c>
      <c r="S97" s="69" t="s">
        <v>64</v>
      </c>
      <c r="T97" s="69" t="s">
        <v>9</v>
      </c>
      <c r="U97" s="69" t="s">
        <v>39</v>
      </c>
      <c r="V97" s="70">
        <v>21</v>
      </c>
    </row>
    <row r="98" spans="1:22" ht="23.25" customHeight="1" x14ac:dyDescent="0.3">
      <c r="A98" s="116" t="s">
        <v>391</v>
      </c>
      <c r="B98" s="368">
        <v>37</v>
      </c>
      <c r="C98" s="369">
        <v>25</v>
      </c>
      <c r="D98" s="366">
        <f t="shared" si="8"/>
        <v>62</v>
      </c>
      <c r="E98" s="340">
        <v>42</v>
      </c>
      <c r="F98" s="369">
        <v>16</v>
      </c>
      <c r="G98" s="369"/>
      <c r="H98" s="369"/>
      <c r="I98" s="369"/>
      <c r="J98" s="369"/>
      <c r="K98" s="373"/>
      <c r="L98" s="369"/>
      <c r="M98" s="366">
        <f t="shared" si="9"/>
        <v>58</v>
      </c>
      <c r="N98" s="340">
        <v>8</v>
      </c>
      <c r="O98" s="369">
        <v>13</v>
      </c>
      <c r="P98" s="366">
        <f t="shared" si="5"/>
        <v>21</v>
      </c>
      <c r="Q98" s="383">
        <f t="shared" si="6"/>
        <v>141</v>
      </c>
      <c r="S98" s="69" t="s">
        <v>64</v>
      </c>
      <c r="T98" s="69" t="s">
        <v>12</v>
      </c>
      <c r="U98" s="69" t="s">
        <v>38</v>
      </c>
      <c r="V98" s="70">
        <v>12</v>
      </c>
    </row>
    <row r="99" spans="1:22" ht="23.25" customHeight="1" x14ac:dyDescent="0.3">
      <c r="A99" s="116" t="s">
        <v>392</v>
      </c>
      <c r="B99" s="368">
        <v>18</v>
      </c>
      <c r="C99" s="369">
        <v>13</v>
      </c>
      <c r="D99" s="366">
        <f t="shared" si="8"/>
        <v>31</v>
      </c>
      <c r="E99" s="340">
        <v>10</v>
      </c>
      <c r="F99" s="369">
        <v>4</v>
      </c>
      <c r="G99" s="369"/>
      <c r="H99" s="369"/>
      <c r="I99" s="369"/>
      <c r="J99" s="369"/>
      <c r="K99" s="373"/>
      <c r="L99" s="369"/>
      <c r="M99" s="366">
        <f t="shared" si="9"/>
        <v>14</v>
      </c>
      <c r="N99" s="340">
        <v>1</v>
      </c>
      <c r="O99" s="369">
        <v>9</v>
      </c>
      <c r="P99" s="366">
        <f t="shared" si="5"/>
        <v>10</v>
      </c>
      <c r="Q99" s="383">
        <f t="shared" si="6"/>
        <v>55</v>
      </c>
      <c r="S99" s="69" t="s">
        <v>64</v>
      </c>
      <c r="T99" s="69" t="s">
        <v>12</v>
      </c>
      <c r="U99" s="69" t="s">
        <v>39</v>
      </c>
      <c r="V99" s="70">
        <v>10</v>
      </c>
    </row>
    <row r="100" spans="1:22" ht="23.25" customHeight="1" x14ac:dyDescent="0.3">
      <c r="A100" s="116" t="s">
        <v>393</v>
      </c>
      <c r="B100" s="368">
        <v>27</v>
      </c>
      <c r="C100" s="369">
        <v>29</v>
      </c>
      <c r="D100" s="366">
        <f t="shared" si="8"/>
        <v>56</v>
      </c>
      <c r="E100" s="340">
        <v>11</v>
      </c>
      <c r="F100" s="369">
        <v>6</v>
      </c>
      <c r="G100" s="369"/>
      <c r="H100" s="369"/>
      <c r="I100" s="369"/>
      <c r="J100" s="369"/>
      <c r="K100" s="373"/>
      <c r="L100" s="369"/>
      <c r="M100" s="366">
        <f t="shared" si="9"/>
        <v>17</v>
      </c>
      <c r="N100" s="340">
        <v>6</v>
      </c>
      <c r="O100" s="369">
        <v>4</v>
      </c>
      <c r="P100" s="366">
        <f t="shared" si="5"/>
        <v>10</v>
      </c>
      <c r="Q100" s="383">
        <f t="shared" si="6"/>
        <v>83</v>
      </c>
      <c r="S100" s="69" t="s">
        <v>65</v>
      </c>
      <c r="T100" s="69" t="s">
        <v>37</v>
      </c>
      <c r="U100" s="69" t="s">
        <v>38</v>
      </c>
      <c r="V100" s="70">
        <v>21</v>
      </c>
    </row>
    <row r="101" spans="1:22" ht="23.25" customHeight="1" x14ac:dyDescent="0.3">
      <c r="A101" s="116" t="s">
        <v>394</v>
      </c>
      <c r="B101" s="368">
        <v>418</v>
      </c>
      <c r="C101" s="369">
        <v>253</v>
      </c>
      <c r="D101" s="366">
        <f t="shared" si="8"/>
        <v>671</v>
      </c>
      <c r="E101" s="340">
        <v>180</v>
      </c>
      <c r="F101" s="369">
        <v>160</v>
      </c>
      <c r="G101" s="369"/>
      <c r="H101" s="369"/>
      <c r="I101" s="369"/>
      <c r="J101" s="369"/>
      <c r="K101" s="373"/>
      <c r="L101" s="369"/>
      <c r="M101" s="366">
        <f t="shared" si="9"/>
        <v>340</v>
      </c>
      <c r="N101" s="340">
        <v>63</v>
      </c>
      <c r="O101" s="369">
        <v>63</v>
      </c>
      <c r="P101" s="366">
        <f t="shared" si="5"/>
        <v>126</v>
      </c>
      <c r="Q101" s="383">
        <f t="shared" si="6"/>
        <v>1137</v>
      </c>
      <c r="S101" s="69" t="s">
        <v>65</v>
      </c>
      <c r="T101" s="69" t="s">
        <v>37</v>
      </c>
      <c r="U101" s="69" t="s">
        <v>39</v>
      </c>
      <c r="V101" s="70">
        <v>24</v>
      </c>
    </row>
    <row r="102" spans="1:22" ht="23.25" customHeight="1" x14ac:dyDescent="0.3">
      <c r="A102" s="116" t="s">
        <v>395</v>
      </c>
      <c r="B102" s="368">
        <v>0</v>
      </c>
      <c r="C102" s="369">
        <v>2</v>
      </c>
      <c r="D102" s="366">
        <f t="shared" si="8"/>
        <v>2</v>
      </c>
      <c r="E102" s="340">
        <v>0</v>
      </c>
      <c r="F102" s="369">
        <v>1</v>
      </c>
      <c r="G102" s="369"/>
      <c r="H102" s="369"/>
      <c r="I102" s="369"/>
      <c r="J102" s="369"/>
      <c r="K102" s="373"/>
      <c r="L102" s="369"/>
      <c r="M102" s="366">
        <f t="shared" si="9"/>
        <v>1</v>
      </c>
      <c r="N102" s="340">
        <v>0</v>
      </c>
      <c r="O102" s="369">
        <v>1</v>
      </c>
      <c r="P102" s="366">
        <f t="shared" si="5"/>
        <v>1</v>
      </c>
      <c r="Q102" s="383">
        <f t="shared" si="6"/>
        <v>4</v>
      </c>
      <c r="S102" s="69" t="s">
        <v>65</v>
      </c>
      <c r="T102" s="69" t="s">
        <v>9</v>
      </c>
      <c r="U102" s="69" t="s">
        <v>38</v>
      </c>
      <c r="V102" s="70">
        <v>6</v>
      </c>
    </row>
    <row r="103" spans="1:22" ht="23.25" customHeight="1" x14ac:dyDescent="0.3">
      <c r="A103" s="116" t="s">
        <v>396</v>
      </c>
      <c r="B103" s="368">
        <v>36</v>
      </c>
      <c r="C103" s="369">
        <v>29</v>
      </c>
      <c r="D103" s="366">
        <f t="shared" si="8"/>
        <v>65</v>
      </c>
      <c r="E103" s="340">
        <v>20</v>
      </c>
      <c r="F103" s="369">
        <v>8</v>
      </c>
      <c r="G103" s="369"/>
      <c r="H103" s="369"/>
      <c r="I103" s="369"/>
      <c r="J103" s="369"/>
      <c r="K103" s="373"/>
      <c r="L103" s="369"/>
      <c r="M103" s="366">
        <f t="shared" si="9"/>
        <v>28</v>
      </c>
      <c r="N103" s="340">
        <v>6</v>
      </c>
      <c r="O103" s="369">
        <v>5</v>
      </c>
      <c r="P103" s="366">
        <f t="shared" si="5"/>
        <v>11</v>
      </c>
      <c r="Q103" s="383">
        <f t="shared" si="6"/>
        <v>104</v>
      </c>
      <c r="S103" s="69" t="s">
        <v>65</v>
      </c>
      <c r="T103" s="69" t="s">
        <v>9</v>
      </c>
      <c r="U103" s="69" t="s">
        <v>39</v>
      </c>
      <c r="V103" s="70">
        <v>8</v>
      </c>
    </row>
    <row r="104" spans="1:22" ht="23.25" customHeight="1" x14ac:dyDescent="0.3">
      <c r="A104" s="116" t="s">
        <v>397</v>
      </c>
      <c r="B104" s="368">
        <v>78</v>
      </c>
      <c r="C104" s="369">
        <v>46</v>
      </c>
      <c r="D104" s="366">
        <f t="shared" si="8"/>
        <v>124</v>
      </c>
      <c r="E104" s="340">
        <v>26</v>
      </c>
      <c r="F104" s="369">
        <v>22</v>
      </c>
      <c r="G104" s="369"/>
      <c r="H104" s="369"/>
      <c r="I104" s="369"/>
      <c r="J104" s="369"/>
      <c r="K104" s="373"/>
      <c r="L104" s="369"/>
      <c r="M104" s="366">
        <f t="shared" si="9"/>
        <v>48</v>
      </c>
      <c r="N104" s="340">
        <v>24</v>
      </c>
      <c r="O104" s="369">
        <v>17</v>
      </c>
      <c r="P104" s="366">
        <f t="shared" si="5"/>
        <v>41</v>
      </c>
      <c r="Q104" s="383">
        <f t="shared" si="6"/>
        <v>213</v>
      </c>
      <c r="S104" s="69" t="s">
        <v>65</v>
      </c>
      <c r="T104" s="69" t="s">
        <v>12</v>
      </c>
      <c r="U104" s="69" t="s">
        <v>38</v>
      </c>
      <c r="V104" s="70">
        <v>7</v>
      </c>
    </row>
    <row r="105" spans="1:22" ht="23.25" customHeight="1" x14ac:dyDescent="0.3">
      <c r="A105" s="116" t="s">
        <v>398</v>
      </c>
      <c r="B105" s="368">
        <v>0</v>
      </c>
      <c r="C105" s="369">
        <v>3</v>
      </c>
      <c r="D105" s="366">
        <f t="shared" si="8"/>
        <v>3</v>
      </c>
      <c r="E105" s="340">
        <v>1</v>
      </c>
      <c r="F105" s="369">
        <v>1</v>
      </c>
      <c r="G105" s="369"/>
      <c r="H105" s="369"/>
      <c r="I105" s="369"/>
      <c r="J105" s="369"/>
      <c r="K105" s="373"/>
      <c r="L105" s="369"/>
      <c r="M105" s="366">
        <f t="shared" si="9"/>
        <v>2</v>
      </c>
      <c r="N105" s="340">
        <v>0</v>
      </c>
      <c r="O105" s="369">
        <v>0</v>
      </c>
      <c r="P105" s="366">
        <f t="shared" si="5"/>
        <v>0</v>
      </c>
      <c r="Q105" s="383">
        <f t="shared" si="6"/>
        <v>5</v>
      </c>
      <c r="S105" s="69" t="s">
        <v>65</v>
      </c>
      <c r="T105" s="69" t="s">
        <v>12</v>
      </c>
      <c r="U105" s="69" t="s">
        <v>39</v>
      </c>
      <c r="V105" s="70">
        <v>4</v>
      </c>
    </row>
    <row r="106" spans="1:22" ht="23.25" customHeight="1" x14ac:dyDescent="0.3">
      <c r="A106" s="116" t="s">
        <v>399</v>
      </c>
      <c r="B106" s="368">
        <v>27</v>
      </c>
      <c r="C106" s="369">
        <v>21</v>
      </c>
      <c r="D106" s="366">
        <f t="shared" si="8"/>
        <v>48</v>
      </c>
      <c r="E106" s="340">
        <v>7</v>
      </c>
      <c r="F106" s="369">
        <v>5</v>
      </c>
      <c r="G106" s="369"/>
      <c r="H106" s="369"/>
      <c r="I106" s="369"/>
      <c r="J106" s="369"/>
      <c r="K106" s="373"/>
      <c r="L106" s="369"/>
      <c r="M106" s="366">
        <f t="shared" si="9"/>
        <v>12</v>
      </c>
      <c r="N106" s="340">
        <v>4</v>
      </c>
      <c r="O106" s="369">
        <v>4</v>
      </c>
      <c r="P106" s="366">
        <f t="shared" si="5"/>
        <v>8</v>
      </c>
      <c r="Q106" s="383">
        <f t="shared" si="6"/>
        <v>68</v>
      </c>
      <c r="S106" s="69" t="s">
        <v>191</v>
      </c>
      <c r="T106" s="69" t="s">
        <v>37</v>
      </c>
      <c r="U106" s="69" t="s">
        <v>38</v>
      </c>
      <c r="V106" s="70">
        <v>7</v>
      </c>
    </row>
    <row r="107" spans="1:22" ht="23.25" customHeight="1" x14ac:dyDescent="0.3">
      <c r="A107" s="116" t="s">
        <v>400</v>
      </c>
      <c r="B107" s="368">
        <v>170</v>
      </c>
      <c r="C107" s="369">
        <v>158</v>
      </c>
      <c r="D107" s="366">
        <f t="shared" si="8"/>
        <v>328</v>
      </c>
      <c r="E107" s="340">
        <v>97</v>
      </c>
      <c r="F107" s="369">
        <v>66</v>
      </c>
      <c r="G107" s="369"/>
      <c r="H107" s="369"/>
      <c r="I107" s="369"/>
      <c r="J107" s="369"/>
      <c r="K107" s="373"/>
      <c r="L107" s="369"/>
      <c r="M107" s="366">
        <f t="shared" si="9"/>
        <v>163</v>
      </c>
      <c r="N107" s="340">
        <v>44</v>
      </c>
      <c r="O107" s="369">
        <v>32</v>
      </c>
      <c r="P107" s="366">
        <f t="shared" si="5"/>
        <v>76</v>
      </c>
      <c r="Q107" s="383">
        <f t="shared" si="6"/>
        <v>567</v>
      </c>
      <c r="S107" s="69" t="s">
        <v>191</v>
      </c>
      <c r="T107" s="69" t="s">
        <v>37</v>
      </c>
      <c r="U107" s="69" t="s">
        <v>39</v>
      </c>
      <c r="V107" s="70">
        <v>9</v>
      </c>
    </row>
    <row r="108" spans="1:22" ht="23.25" customHeight="1" x14ac:dyDescent="0.3">
      <c r="A108" s="116" t="s">
        <v>401</v>
      </c>
      <c r="B108" s="368">
        <v>1631</v>
      </c>
      <c r="C108" s="369">
        <v>1297</v>
      </c>
      <c r="D108" s="366">
        <f t="shared" si="8"/>
        <v>2928</v>
      </c>
      <c r="E108" s="340">
        <v>909</v>
      </c>
      <c r="F108" s="369">
        <v>704</v>
      </c>
      <c r="G108" s="369"/>
      <c r="H108" s="369"/>
      <c r="I108" s="369"/>
      <c r="J108" s="369"/>
      <c r="K108" s="373"/>
      <c r="L108" s="369"/>
      <c r="M108" s="366">
        <f t="shared" si="9"/>
        <v>1613</v>
      </c>
      <c r="N108" s="340">
        <v>363</v>
      </c>
      <c r="O108" s="369">
        <v>393</v>
      </c>
      <c r="P108" s="366">
        <f t="shared" si="5"/>
        <v>756</v>
      </c>
      <c r="Q108" s="383">
        <f t="shared" si="6"/>
        <v>5297</v>
      </c>
      <c r="S108" s="69" t="s">
        <v>191</v>
      </c>
      <c r="T108" s="69" t="s">
        <v>9</v>
      </c>
      <c r="U108" s="69" t="s">
        <v>38</v>
      </c>
      <c r="V108" s="70">
        <v>7</v>
      </c>
    </row>
    <row r="109" spans="1:22" ht="23.25" customHeight="1" x14ac:dyDescent="0.3">
      <c r="A109" s="116" t="s">
        <v>402</v>
      </c>
      <c r="B109" s="368">
        <v>9</v>
      </c>
      <c r="C109" s="369">
        <v>5</v>
      </c>
      <c r="D109" s="366">
        <f t="shared" si="8"/>
        <v>14</v>
      </c>
      <c r="E109" s="340">
        <v>4</v>
      </c>
      <c r="F109" s="369">
        <v>0</v>
      </c>
      <c r="G109" s="369"/>
      <c r="H109" s="369"/>
      <c r="I109" s="369"/>
      <c r="J109" s="369"/>
      <c r="K109" s="373"/>
      <c r="L109" s="369"/>
      <c r="M109" s="366">
        <f t="shared" si="9"/>
        <v>4</v>
      </c>
      <c r="N109" s="340">
        <v>1</v>
      </c>
      <c r="O109" s="369">
        <v>1</v>
      </c>
      <c r="P109" s="366">
        <f t="shared" ref="P109:P185" si="10">SUM(N109:O109)</f>
        <v>2</v>
      </c>
      <c r="Q109" s="383">
        <f t="shared" si="6"/>
        <v>20</v>
      </c>
      <c r="S109" s="69" t="s">
        <v>191</v>
      </c>
      <c r="T109" s="69" t="s">
        <v>9</v>
      </c>
      <c r="U109" s="69" t="s">
        <v>39</v>
      </c>
      <c r="V109" s="70">
        <v>3</v>
      </c>
    </row>
    <row r="110" spans="1:22" ht="23.25" customHeight="1" x14ac:dyDescent="0.3">
      <c r="A110" s="116" t="s">
        <v>403</v>
      </c>
      <c r="B110" s="368">
        <v>44</v>
      </c>
      <c r="C110" s="369">
        <v>53</v>
      </c>
      <c r="D110" s="366">
        <f t="shared" si="8"/>
        <v>97</v>
      </c>
      <c r="E110" s="340">
        <v>40</v>
      </c>
      <c r="F110" s="369">
        <v>31</v>
      </c>
      <c r="G110" s="369"/>
      <c r="H110" s="369"/>
      <c r="I110" s="369"/>
      <c r="J110" s="369"/>
      <c r="K110" s="373"/>
      <c r="L110" s="369"/>
      <c r="M110" s="366">
        <f t="shared" si="9"/>
        <v>71</v>
      </c>
      <c r="N110" s="340">
        <v>14</v>
      </c>
      <c r="O110" s="369">
        <v>14</v>
      </c>
      <c r="P110" s="366">
        <f t="shared" si="10"/>
        <v>28</v>
      </c>
      <c r="Q110" s="383">
        <f t="shared" si="6"/>
        <v>196</v>
      </c>
      <c r="S110" s="69" t="s">
        <v>191</v>
      </c>
      <c r="T110" s="69" t="s">
        <v>12</v>
      </c>
      <c r="U110" s="69" t="s">
        <v>38</v>
      </c>
      <c r="V110" s="70">
        <v>3</v>
      </c>
    </row>
    <row r="111" spans="1:22" ht="23.25" customHeight="1" x14ac:dyDescent="0.3">
      <c r="A111" s="116" t="s">
        <v>404</v>
      </c>
      <c r="B111" s="368">
        <v>32</v>
      </c>
      <c r="C111" s="369">
        <v>40</v>
      </c>
      <c r="D111" s="366">
        <f t="shared" si="8"/>
        <v>72</v>
      </c>
      <c r="E111" s="340">
        <v>26</v>
      </c>
      <c r="F111" s="369">
        <v>18</v>
      </c>
      <c r="G111" s="369"/>
      <c r="H111" s="369"/>
      <c r="I111" s="369"/>
      <c r="J111" s="369"/>
      <c r="K111" s="373"/>
      <c r="L111" s="369"/>
      <c r="M111" s="366">
        <f t="shared" si="9"/>
        <v>44</v>
      </c>
      <c r="N111" s="340">
        <v>8</v>
      </c>
      <c r="O111" s="369">
        <v>7</v>
      </c>
      <c r="P111" s="366">
        <f t="shared" si="10"/>
        <v>15</v>
      </c>
      <c r="Q111" s="383">
        <f t="shared" si="6"/>
        <v>131</v>
      </c>
      <c r="S111" s="69" t="s">
        <v>192</v>
      </c>
      <c r="T111" s="69" t="s">
        <v>37</v>
      </c>
      <c r="U111" s="69" t="s">
        <v>39</v>
      </c>
      <c r="V111" s="70">
        <v>1</v>
      </c>
    </row>
    <row r="112" spans="1:22" ht="23.25" customHeight="1" x14ac:dyDescent="0.3">
      <c r="A112" s="116" t="s">
        <v>405</v>
      </c>
      <c r="B112" s="368">
        <v>53</v>
      </c>
      <c r="C112" s="369">
        <v>39</v>
      </c>
      <c r="D112" s="366">
        <f t="shared" si="8"/>
        <v>92</v>
      </c>
      <c r="E112" s="340">
        <v>12</v>
      </c>
      <c r="F112" s="369">
        <v>16</v>
      </c>
      <c r="G112" s="369"/>
      <c r="H112" s="369"/>
      <c r="I112" s="369"/>
      <c r="J112" s="369"/>
      <c r="K112" s="373"/>
      <c r="L112" s="369"/>
      <c r="M112" s="366">
        <f t="shared" si="9"/>
        <v>28</v>
      </c>
      <c r="N112" s="340">
        <v>3</v>
      </c>
      <c r="O112" s="369">
        <v>8</v>
      </c>
      <c r="P112" s="366">
        <f t="shared" si="10"/>
        <v>11</v>
      </c>
      <c r="Q112" s="383">
        <f t="shared" si="6"/>
        <v>131</v>
      </c>
      <c r="S112" s="69" t="s">
        <v>192</v>
      </c>
      <c r="T112" s="69" t="s">
        <v>9</v>
      </c>
      <c r="U112" s="69" t="s">
        <v>38</v>
      </c>
      <c r="V112" s="70">
        <v>3</v>
      </c>
    </row>
    <row r="113" spans="1:22" ht="23.25" customHeight="1" x14ac:dyDescent="0.3">
      <c r="A113" s="116" t="s">
        <v>406</v>
      </c>
      <c r="B113" s="368">
        <v>8</v>
      </c>
      <c r="C113" s="369">
        <v>9</v>
      </c>
      <c r="D113" s="366">
        <f t="shared" si="8"/>
        <v>17</v>
      </c>
      <c r="E113" s="340">
        <v>2</v>
      </c>
      <c r="F113" s="369">
        <v>4</v>
      </c>
      <c r="G113" s="369"/>
      <c r="H113" s="369"/>
      <c r="I113" s="369"/>
      <c r="J113" s="369"/>
      <c r="K113" s="373"/>
      <c r="L113" s="369"/>
      <c r="M113" s="366">
        <f t="shared" si="9"/>
        <v>6</v>
      </c>
      <c r="N113" s="340">
        <v>1</v>
      </c>
      <c r="O113" s="369">
        <v>0</v>
      </c>
      <c r="P113" s="366">
        <f t="shared" si="10"/>
        <v>1</v>
      </c>
      <c r="Q113" s="383">
        <f t="shared" si="6"/>
        <v>24</v>
      </c>
      <c r="S113" s="69" t="s">
        <v>192</v>
      </c>
      <c r="T113" s="69" t="s">
        <v>12</v>
      </c>
      <c r="U113" s="69" t="s">
        <v>38</v>
      </c>
      <c r="V113" s="70">
        <v>2</v>
      </c>
    </row>
    <row r="114" spans="1:22" ht="23.25" customHeight="1" x14ac:dyDescent="0.3">
      <c r="A114" s="116" t="s">
        <v>407</v>
      </c>
      <c r="B114" s="368">
        <v>1</v>
      </c>
      <c r="C114" s="369">
        <v>0</v>
      </c>
      <c r="D114" s="366">
        <f t="shared" si="8"/>
        <v>1</v>
      </c>
      <c r="E114" s="340">
        <v>1</v>
      </c>
      <c r="F114" s="369">
        <v>1</v>
      </c>
      <c r="G114" s="369"/>
      <c r="H114" s="369"/>
      <c r="I114" s="369"/>
      <c r="J114" s="369"/>
      <c r="K114" s="373"/>
      <c r="L114" s="369"/>
      <c r="M114" s="366">
        <f t="shared" si="9"/>
        <v>2</v>
      </c>
      <c r="N114" s="340">
        <v>1</v>
      </c>
      <c r="O114" s="369">
        <v>0</v>
      </c>
      <c r="P114" s="366">
        <f t="shared" si="10"/>
        <v>1</v>
      </c>
      <c r="Q114" s="383">
        <f t="shared" si="6"/>
        <v>4</v>
      </c>
      <c r="S114" s="69" t="s">
        <v>66</v>
      </c>
      <c r="T114" s="69" t="s">
        <v>37</v>
      </c>
      <c r="U114" s="69" t="s">
        <v>38</v>
      </c>
      <c r="V114" s="70">
        <v>367</v>
      </c>
    </row>
    <row r="115" spans="1:22" ht="23.25" customHeight="1" x14ac:dyDescent="0.3">
      <c r="A115" s="116" t="s">
        <v>408</v>
      </c>
      <c r="B115" s="368">
        <v>491</v>
      </c>
      <c r="C115" s="369">
        <v>395</v>
      </c>
      <c r="D115" s="366">
        <f t="shared" si="8"/>
        <v>886</v>
      </c>
      <c r="E115" s="340">
        <v>234</v>
      </c>
      <c r="F115" s="369">
        <v>191</v>
      </c>
      <c r="G115" s="369"/>
      <c r="H115" s="369"/>
      <c r="I115" s="369"/>
      <c r="J115" s="369"/>
      <c r="K115" s="373"/>
      <c r="L115" s="369"/>
      <c r="M115" s="366">
        <f t="shared" si="9"/>
        <v>425</v>
      </c>
      <c r="N115" s="340">
        <v>124</v>
      </c>
      <c r="O115" s="369">
        <v>119</v>
      </c>
      <c r="P115" s="366">
        <f t="shared" si="10"/>
        <v>243</v>
      </c>
      <c r="Q115" s="383">
        <f t="shared" si="6"/>
        <v>1554</v>
      </c>
      <c r="S115" s="69" t="s">
        <v>66</v>
      </c>
      <c r="T115" s="69" t="s">
        <v>37</v>
      </c>
      <c r="U115" s="69" t="s">
        <v>39</v>
      </c>
      <c r="V115" s="70">
        <v>392</v>
      </c>
    </row>
    <row r="116" spans="1:22" ht="23.25" customHeight="1" x14ac:dyDescent="0.3">
      <c r="A116" s="116" t="s">
        <v>409</v>
      </c>
      <c r="B116" s="368">
        <v>0</v>
      </c>
      <c r="C116" s="369">
        <v>2</v>
      </c>
      <c r="D116" s="366">
        <f t="shared" si="8"/>
        <v>2</v>
      </c>
      <c r="E116" s="340">
        <v>0</v>
      </c>
      <c r="F116" s="369">
        <v>1</v>
      </c>
      <c r="G116" s="369"/>
      <c r="H116" s="369"/>
      <c r="I116" s="369"/>
      <c r="J116" s="369"/>
      <c r="K116" s="373"/>
      <c r="L116" s="369"/>
      <c r="M116" s="366">
        <f t="shared" si="9"/>
        <v>1</v>
      </c>
      <c r="N116" s="340">
        <v>2</v>
      </c>
      <c r="O116" s="369">
        <v>1</v>
      </c>
      <c r="P116" s="366">
        <f t="shared" si="10"/>
        <v>3</v>
      </c>
      <c r="Q116" s="383">
        <f t="shared" si="6"/>
        <v>6</v>
      </c>
      <c r="S116" s="69" t="s">
        <v>66</v>
      </c>
      <c r="T116" s="69" t="s">
        <v>9</v>
      </c>
      <c r="U116" s="69" t="s">
        <v>38</v>
      </c>
      <c r="V116" s="70">
        <v>116</v>
      </c>
    </row>
    <row r="117" spans="1:22" ht="23.25" customHeight="1" x14ac:dyDescent="0.3">
      <c r="A117" s="116" t="s">
        <v>410</v>
      </c>
      <c r="B117" s="368">
        <v>936</v>
      </c>
      <c r="C117" s="369">
        <v>1051</v>
      </c>
      <c r="D117" s="366">
        <f t="shared" si="8"/>
        <v>1987</v>
      </c>
      <c r="E117" s="340">
        <v>340</v>
      </c>
      <c r="F117" s="369">
        <v>264</v>
      </c>
      <c r="G117" s="369"/>
      <c r="H117" s="369"/>
      <c r="I117" s="369"/>
      <c r="J117" s="369"/>
      <c r="K117" s="373"/>
      <c r="L117" s="369"/>
      <c r="M117" s="366">
        <f t="shared" si="9"/>
        <v>604</v>
      </c>
      <c r="N117" s="340">
        <v>200</v>
      </c>
      <c r="O117" s="369">
        <v>218</v>
      </c>
      <c r="P117" s="366">
        <f t="shared" si="10"/>
        <v>418</v>
      </c>
      <c r="Q117" s="383">
        <f t="shared" si="6"/>
        <v>3009</v>
      </c>
      <c r="S117" s="69" t="s">
        <v>66</v>
      </c>
      <c r="T117" s="69" t="s">
        <v>9</v>
      </c>
      <c r="U117" s="69" t="s">
        <v>39</v>
      </c>
      <c r="V117" s="70">
        <v>71</v>
      </c>
    </row>
    <row r="118" spans="1:22" ht="23.25" customHeight="1" x14ac:dyDescent="0.3">
      <c r="A118" s="116" t="s">
        <v>411</v>
      </c>
      <c r="B118" s="368">
        <v>5</v>
      </c>
      <c r="C118" s="369">
        <v>6</v>
      </c>
      <c r="D118" s="366">
        <f t="shared" si="8"/>
        <v>11</v>
      </c>
      <c r="E118" s="340">
        <v>2</v>
      </c>
      <c r="F118" s="369">
        <v>5</v>
      </c>
      <c r="G118" s="369"/>
      <c r="H118" s="369"/>
      <c r="I118" s="369"/>
      <c r="J118" s="369"/>
      <c r="K118" s="373"/>
      <c r="L118" s="369"/>
      <c r="M118" s="366">
        <f t="shared" si="9"/>
        <v>7</v>
      </c>
      <c r="N118" s="340">
        <v>1</v>
      </c>
      <c r="O118" s="369">
        <v>1</v>
      </c>
      <c r="P118" s="366">
        <f t="shared" si="10"/>
        <v>2</v>
      </c>
      <c r="Q118" s="383">
        <f t="shared" si="6"/>
        <v>20</v>
      </c>
      <c r="S118" s="69" t="s">
        <v>66</v>
      </c>
      <c r="T118" s="69" t="s">
        <v>12</v>
      </c>
      <c r="U118" s="69" t="s">
        <v>38</v>
      </c>
      <c r="V118" s="70">
        <v>75</v>
      </c>
    </row>
    <row r="119" spans="1:22" ht="23.25" customHeight="1" x14ac:dyDescent="0.3">
      <c r="A119" s="116" t="s">
        <v>412</v>
      </c>
      <c r="B119" s="368">
        <v>2</v>
      </c>
      <c r="C119" s="369">
        <v>1</v>
      </c>
      <c r="D119" s="366">
        <f t="shared" si="8"/>
        <v>3</v>
      </c>
      <c r="E119" s="340">
        <v>1</v>
      </c>
      <c r="F119" s="369">
        <v>0</v>
      </c>
      <c r="G119" s="369"/>
      <c r="H119" s="369"/>
      <c r="I119" s="369"/>
      <c r="J119" s="369"/>
      <c r="K119" s="373"/>
      <c r="L119" s="369"/>
      <c r="M119" s="366">
        <f t="shared" si="9"/>
        <v>1</v>
      </c>
      <c r="N119" s="340">
        <v>0</v>
      </c>
      <c r="O119" s="369">
        <v>0</v>
      </c>
      <c r="P119" s="366">
        <f t="shared" si="10"/>
        <v>0</v>
      </c>
      <c r="Q119" s="383">
        <f t="shared" si="6"/>
        <v>4</v>
      </c>
      <c r="S119" s="69" t="s">
        <v>66</v>
      </c>
      <c r="T119" s="69" t="s">
        <v>12</v>
      </c>
      <c r="U119" s="69" t="s">
        <v>39</v>
      </c>
      <c r="V119" s="70">
        <v>74</v>
      </c>
    </row>
    <row r="120" spans="1:22" ht="23.25" customHeight="1" x14ac:dyDescent="0.3">
      <c r="A120" s="116" t="s">
        <v>413</v>
      </c>
      <c r="B120" s="368">
        <v>2</v>
      </c>
      <c r="C120" s="369">
        <v>0</v>
      </c>
      <c r="D120" s="366">
        <f t="shared" si="8"/>
        <v>2</v>
      </c>
      <c r="E120" s="340">
        <v>2</v>
      </c>
      <c r="F120" s="369">
        <v>0</v>
      </c>
      <c r="G120" s="369"/>
      <c r="H120" s="369"/>
      <c r="I120" s="369"/>
      <c r="J120" s="369"/>
      <c r="K120" s="373"/>
      <c r="L120" s="369"/>
      <c r="M120" s="366">
        <f t="shared" si="9"/>
        <v>2</v>
      </c>
      <c r="N120" s="340">
        <v>1</v>
      </c>
      <c r="O120" s="369">
        <v>0</v>
      </c>
      <c r="P120" s="366">
        <f t="shared" si="10"/>
        <v>1</v>
      </c>
      <c r="Q120" s="383">
        <f t="shared" si="6"/>
        <v>5</v>
      </c>
      <c r="S120" s="69" t="s">
        <v>67</v>
      </c>
      <c r="T120" s="69" t="s">
        <v>37</v>
      </c>
      <c r="U120" s="69" t="s">
        <v>38</v>
      </c>
      <c r="V120" s="70">
        <v>58</v>
      </c>
    </row>
    <row r="121" spans="1:22" ht="23.25" customHeight="1" x14ac:dyDescent="0.3">
      <c r="A121" s="116" t="s">
        <v>414</v>
      </c>
      <c r="B121" s="368">
        <v>6</v>
      </c>
      <c r="C121" s="369">
        <v>2</v>
      </c>
      <c r="D121" s="366">
        <f t="shared" si="8"/>
        <v>8</v>
      </c>
      <c r="E121" s="340">
        <v>2</v>
      </c>
      <c r="F121" s="369">
        <v>0</v>
      </c>
      <c r="G121" s="369"/>
      <c r="H121" s="369"/>
      <c r="I121" s="369"/>
      <c r="J121" s="369"/>
      <c r="K121" s="373"/>
      <c r="L121" s="369"/>
      <c r="M121" s="366">
        <f t="shared" si="9"/>
        <v>2</v>
      </c>
      <c r="N121" s="340">
        <v>1</v>
      </c>
      <c r="O121" s="369">
        <v>1</v>
      </c>
      <c r="P121" s="366">
        <f t="shared" si="10"/>
        <v>2</v>
      </c>
      <c r="Q121" s="383">
        <f t="shared" si="6"/>
        <v>12</v>
      </c>
      <c r="S121" s="69" t="s">
        <v>67</v>
      </c>
      <c r="T121" s="69" t="s">
        <v>37</v>
      </c>
      <c r="U121" s="69" t="s">
        <v>39</v>
      </c>
      <c r="V121" s="70">
        <v>35</v>
      </c>
    </row>
    <row r="122" spans="1:22" ht="23.25" customHeight="1" x14ac:dyDescent="0.3">
      <c r="A122" s="116" t="s">
        <v>415</v>
      </c>
      <c r="B122" s="368">
        <v>55</v>
      </c>
      <c r="C122" s="369">
        <v>30</v>
      </c>
      <c r="D122" s="366">
        <f t="shared" si="8"/>
        <v>85</v>
      </c>
      <c r="E122" s="340">
        <v>8</v>
      </c>
      <c r="F122" s="369">
        <v>3</v>
      </c>
      <c r="G122" s="369"/>
      <c r="H122" s="369"/>
      <c r="I122" s="369"/>
      <c r="J122" s="369"/>
      <c r="K122" s="373"/>
      <c r="L122" s="369"/>
      <c r="M122" s="366">
        <f t="shared" si="9"/>
        <v>11</v>
      </c>
      <c r="N122" s="340">
        <v>2</v>
      </c>
      <c r="O122" s="369">
        <v>4</v>
      </c>
      <c r="P122" s="366">
        <f t="shared" si="10"/>
        <v>6</v>
      </c>
      <c r="Q122" s="383">
        <f t="shared" si="6"/>
        <v>102</v>
      </c>
      <c r="S122" s="69" t="s">
        <v>67</v>
      </c>
      <c r="T122" s="69" t="s">
        <v>9</v>
      </c>
      <c r="U122" s="69" t="s">
        <v>38</v>
      </c>
      <c r="V122" s="70">
        <v>26</v>
      </c>
    </row>
    <row r="123" spans="1:22" ht="23.25" customHeight="1" x14ac:dyDescent="0.3">
      <c r="A123" s="116" t="s">
        <v>416</v>
      </c>
      <c r="B123" s="368">
        <v>17</v>
      </c>
      <c r="C123" s="369">
        <v>18</v>
      </c>
      <c r="D123" s="366">
        <f t="shared" si="8"/>
        <v>35</v>
      </c>
      <c r="E123" s="340">
        <v>14</v>
      </c>
      <c r="F123" s="369">
        <v>10</v>
      </c>
      <c r="G123" s="369"/>
      <c r="H123" s="369"/>
      <c r="I123" s="369"/>
      <c r="J123" s="369"/>
      <c r="K123" s="373"/>
      <c r="L123" s="369"/>
      <c r="M123" s="366">
        <f t="shared" si="9"/>
        <v>24</v>
      </c>
      <c r="N123" s="340">
        <v>3</v>
      </c>
      <c r="O123" s="369">
        <v>2</v>
      </c>
      <c r="P123" s="366">
        <f t="shared" si="10"/>
        <v>5</v>
      </c>
      <c r="Q123" s="383">
        <f t="shared" si="6"/>
        <v>64</v>
      </c>
      <c r="S123" s="69" t="s">
        <v>67</v>
      </c>
      <c r="T123" s="69" t="s">
        <v>9</v>
      </c>
      <c r="U123" s="69" t="s">
        <v>39</v>
      </c>
      <c r="V123" s="70">
        <v>21</v>
      </c>
    </row>
    <row r="124" spans="1:22" ht="23.25" customHeight="1" x14ac:dyDescent="0.3">
      <c r="A124" s="116" t="s">
        <v>417</v>
      </c>
      <c r="B124" s="368">
        <v>3</v>
      </c>
      <c r="C124" s="369">
        <v>1</v>
      </c>
      <c r="D124" s="366">
        <f t="shared" si="8"/>
        <v>4</v>
      </c>
      <c r="E124" s="340">
        <v>2</v>
      </c>
      <c r="F124" s="369">
        <v>1</v>
      </c>
      <c r="G124" s="369"/>
      <c r="H124" s="369"/>
      <c r="I124" s="369"/>
      <c r="J124" s="369"/>
      <c r="K124" s="373"/>
      <c r="L124" s="369"/>
      <c r="M124" s="366">
        <f t="shared" si="9"/>
        <v>3</v>
      </c>
      <c r="N124" s="340">
        <v>1</v>
      </c>
      <c r="O124" s="369">
        <v>1</v>
      </c>
      <c r="P124" s="366">
        <f t="shared" si="10"/>
        <v>2</v>
      </c>
      <c r="Q124" s="383">
        <f t="shared" si="6"/>
        <v>9</v>
      </c>
      <c r="S124" s="69" t="s">
        <v>67</v>
      </c>
      <c r="T124" s="69" t="s">
        <v>12</v>
      </c>
      <c r="U124" s="69" t="s">
        <v>38</v>
      </c>
      <c r="V124" s="70">
        <v>9</v>
      </c>
    </row>
    <row r="125" spans="1:22" ht="23.25" customHeight="1" x14ac:dyDescent="0.3">
      <c r="A125" s="116" t="s">
        <v>418</v>
      </c>
      <c r="B125" s="368">
        <v>6</v>
      </c>
      <c r="C125" s="369">
        <v>12</v>
      </c>
      <c r="D125" s="366">
        <f t="shared" si="8"/>
        <v>18</v>
      </c>
      <c r="E125" s="340">
        <v>3</v>
      </c>
      <c r="F125" s="369">
        <v>4</v>
      </c>
      <c r="G125" s="369"/>
      <c r="H125" s="369"/>
      <c r="I125" s="369"/>
      <c r="J125" s="369"/>
      <c r="K125" s="373"/>
      <c r="L125" s="369"/>
      <c r="M125" s="366">
        <f t="shared" si="9"/>
        <v>7</v>
      </c>
      <c r="N125" s="340">
        <v>1</v>
      </c>
      <c r="O125" s="369">
        <v>3</v>
      </c>
      <c r="P125" s="366">
        <f t="shared" si="10"/>
        <v>4</v>
      </c>
      <c r="Q125" s="383">
        <f t="shared" si="6"/>
        <v>29</v>
      </c>
      <c r="S125" s="69" t="s">
        <v>67</v>
      </c>
      <c r="T125" s="69" t="s">
        <v>12</v>
      </c>
      <c r="U125" s="69" t="s">
        <v>39</v>
      </c>
      <c r="V125" s="70">
        <v>14</v>
      </c>
    </row>
    <row r="126" spans="1:22" ht="23.25" customHeight="1" x14ac:dyDescent="0.3">
      <c r="A126" s="116" t="s">
        <v>419</v>
      </c>
      <c r="B126" s="368">
        <v>634</v>
      </c>
      <c r="C126" s="369">
        <v>574</v>
      </c>
      <c r="D126" s="366">
        <f t="shared" si="8"/>
        <v>1208</v>
      </c>
      <c r="E126" s="340">
        <v>364</v>
      </c>
      <c r="F126" s="369">
        <v>284</v>
      </c>
      <c r="G126" s="369"/>
      <c r="H126" s="369"/>
      <c r="I126" s="369"/>
      <c r="J126" s="369"/>
      <c r="K126" s="373"/>
      <c r="L126" s="369"/>
      <c r="M126" s="366">
        <f t="shared" si="9"/>
        <v>648</v>
      </c>
      <c r="N126" s="340">
        <v>151</v>
      </c>
      <c r="O126" s="369">
        <v>150</v>
      </c>
      <c r="P126" s="366">
        <f t="shared" si="10"/>
        <v>301</v>
      </c>
      <c r="Q126" s="383">
        <f t="shared" si="6"/>
        <v>2157</v>
      </c>
      <c r="S126" s="69" t="s">
        <v>193</v>
      </c>
      <c r="T126" s="69" t="s">
        <v>37</v>
      </c>
      <c r="U126" s="69" t="s">
        <v>38</v>
      </c>
      <c r="V126" s="70">
        <v>3</v>
      </c>
    </row>
    <row r="127" spans="1:22" ht="23.25" customHeight="1" x14ac:dyDescent="0.3">
      <c r="A127" s="116" t="s">
        <v>420</v>
      </c>
      <c r="B127" s="368">
        <v>2</v>
      </c>
      <c r="C127" s="369">
        <v>2</v>
      </c>
      <c r="D127" s="366">
        <f t="shared" si="8"/>
        <v>4</v>
      </c>
      <c r="E127" s="340">
        <v>0</v>
      </c>
      <c r="F127" s="369">
        <v>1</v>
      </c>
      <c r="G127" s="369"/>
      <c r="H127" s="369"/>
      <c r="I127" s="369"/>
      <c r="J127" s="369"/>
      <c r="K127" s="373"/>
      <c r="L127" s="369"/>
      <c r="M127" s="366">
        <f t="shared" si="9"/>
        <v>1</v>
      </c>
      <c r="N127" s="340">
        <v>0</v>
      </c>
      <c r="O127" s="369">
        <v>0</v>
      </c>
      <c r="P127" s="366">
        <v>0</v>
      </c>
      <c r="Q127" s="383">
        <f t="shared" si="6"/>
        <v>5</v>
      </c>
      <c r="S127" s="69" t="s">
        <v>193</v>
      </c>
      <c r="T127" s="69" t="s">
        <v>37</v>
      </c>
      <c r="U127" s="69" t="s">
        <v>39</v>
      </c>
      <c r="V127" s="70">
        <v>1</v>
      </c>
    </row>
    <row r="128" spans="1:22" ht="23.25" customHeight="1" x14ac:dyDescent="0.3">
      <c r="A128" s="116" t="s">
        <v>421</v>
      </c>
      <c r="B128" s="368">
        <v>41</v>
      </c>
      <c r="C128" s="369">
        <v>44</v>
      </c>
      <c r="D128" s="366">
        <f t="shared" si="8"/>
        <v>85</v>
      </c>
      <c r="E128" s="340">
        <v>55</v>
      </c>
      <c r="F128" s="369">
        <v>33</v>
      </c>
      <c r="G128" s="369"/>
      <c r="H128" s="369"/>
      <c r="I128" s="369"/>
      <c r="J128" s="369"/>
      <c r="K128" s="373"/>
      <c r="L128" s="369"/>
      <c r="M128" s="366">
        <f t="shared" si="9"/>
        <v>88</v>
      </c>
      <c r="N128" s="340">
        <v>19</v>
      </c>
      <c r="O128" s="369">
        <v>11</v>
      </c>
      <c r="P128" s="366">
        <f t="shared" si="10"/>
        <v>30</v>
      </c>
      <c r="Q128" s="383">
        <f t="shared" si="6"/>
        <v>203</v>
      </c>
      <c r="S128" s="69" t="s">
        <v>193</v>
      </c>
      <c r="T128" s="69" t="s">
        <v>9</v>
      </c>
      <c r="U128" s="69" t="s">
        <v>38</v>
      </c>
      <c r="V128" s="70">
        <v>1</v>
      </c>
    </row>
    <row r="129" spans="1:22" ht="23.25" customHeight="1" x14ac:dyDescent="0.3">
      <c r="A129" s="116" t="s">
        <v>422</v>
      </c>
      <c r="B129" s="368">
        <v>0</v>
      </c>
      <c r="C129" s="369">
        <v>0</v>
      </c>
      <c r="D129" s="366">
        <v>0</v>
      </c>
      <c r="E129" s="340">
        <v>0</v>
      </c>
      <c r="F129" s="369">
        <v>0</v>
      </c>
      <c r="G129" s="369"/>
      <c r="H129" s="369"/>
      <c r="I129" s="369"/>
      <c r="J129" s="369"/>
      <c r="K129" s="373"/>
      <c r="L129" s="369"/>
      <c r="M129" s="366">
        <f t="shared" si="9"/>
        <v>0</v>
      </c>
      <c r="N129" s="340">
        <v>1</v>
      </c>
      <c r="O129" s="369">
        <v>1</v>
      </c>
      <c r="P129" s="366">
        <f t="shared" si="10"/>
        <v>2</v>
      </c>
      <c r="Q129" s="383">
        <f t="shared" si="6"/>
        <v>2</v>
      </c>
      <c r="S129" s="69" t="s">
        <v>193</v>
      </c>
      <c r="T129" s="69" t="s">
        <v>9</v>
      </c>
      <c r="U129" s="69" t="s">
        <v>39</v>
      </c>
      <c r="V129" s="70">
        <v>1</v>
      </c>
    </row>
    <row r="130" spans="1:22" ht="23.25" customHeight="1" x14ac:dyDescent="0.3">
      <c r="A130" s="116" t="s">
        <v>423</v>
      </c>
      <c r="B130" s="368">
        <v>705</v>
      </c>
      <c r="C130" s="369">
        <v>797</v>
      </c>
      <c r="D130" s="366">
        <f t="shared" si="8"/>
        <v>1502</v>
      </c>
      <c r="E130" s="340">
        <v>375</v>
      </c>
      <c r="F130" s="369">
        <v>319</v>
      </c>
      <c r="G130" s="369"/>
      <c r="H130" s="369"/>
      <c r="I130" s="369"/>
      <c r="J130" s="369"/>
      <c r="K130" s="373"/>
      <c r="L130" s="369"/>
      <c r="M130" s="366">
        <f t="shared" si="9"/>
        <v>694</v>
      </c>
      <c r="N130" s="340">
        <v>144</v>
      </c>
      <c r="O130" s="369">
        <v>189</v>
      </c>
      <c r="P130" s="366">
        <f t="shared" si="10"/>
        <v>333</v>
      </c>
      <c r="Q130" s="383">
        <f t="shared" si="6"/>
        <v>2529</v>
      </c>
      <c r="S130" s="69" t="s">
        <v>68</v>
      </c>
      <c r="T130" s="69" t="s">
        <v>37</v>
      </c>
      <c r="U130" s="69" t="s">
        <v>38</v>
      </c>
      <c r="V130" s="70">
        <v>16</v>
      </c>
    </row>
    <row r="131" spans="1:22" ht="23.25" customHeight="1" x14ac:dyDescent="0.3">
      <c r="A131" s="116" t="s">
        <v>424</v>
      </c>
      <c r="B131" s="368">
        <v>7</v>
      </c>
      <c r="C131" s="369">
        <v>11</v>
      </c>
      <c r="D131" s="366">
        <f t="shared" si="8"/>
        <v>18</v>
      </c>
      <c r="E131" s="340">
        <v>2</v>
      </c>
      <c r="F131" s="369">
        <v>0</v>
      </c>
      <c r="G131" s="369"/>
      <c r="H131" s="369"/>
      <c r="I131" s="369"/>
      <c r="J131" s="369"/>
      <c r="K131" s="373"/>
      <c r="L131" s="369"/>
      <c r="M131" s="366">
        <f t="shared" si="9"/>
        <v>2</v>
      </c>
      <c r="N131" s="340">
        <v>1</v>
      </c>
      <c r="O131" s="369">
        <v>2</v>
      </c>
      <c r="P131" s="366">
        <f t="shared" si="10"/>
        <v>3</v>
      </c>
      <c r="Q131" s="383">
        <f t="shared" si="6"/>
        <v>23</v>
      </c>
      <c r="S131" s="69" t="s">
        <v>68</v>
      </c>
      <c r="T131" s="69" t="s">
        <v>37</v>
      </c>
      <c r="U131" s="69" t="s">
        <v>39</v>
      </c>
      <c r="V131" s="70">
        <v>5</v>
      </c>
    </row>
    <row r="132" spans="1:22" ht="23.25" customHeight="1" x14ac:dyDescent="0.3">
      <c r="A132" s="116" t="s">
        <v>425</v>
      </c>
      <c r="B132" s="368">
        <v>107</v>
      </c>
      <c r="C132" s="369">
        <v>84</v>
      </c>
      <c r="D132" s="366">
        <f t="shared" si="8"/>
        <v>191</v>
      </c>
      <c r="E132" s="340">
        <v>58</v>
      </c>
      <c r="F132" s="369">
        <v>43</v>
      </c>
      <c r="G132" s="369"/>
      <c r="H132" s="369"/>
      <c r="I132" s="369"/>
      <c r="J132" s="369"/>
      <c r="K132" s="373"/>
      <c r="L132" s="369"/>
      <c r="M132" s="366">
        <f t="shared" si="9"/>
        <v>101</v>
      </c>
      <c r="N132" s="340">
        <v>13</v>
      </c>
      <c r="O132" s="369">
        <v>16</v>
      </c>
      <c r="P132" s="366">
        <f t="shared" si="10"/>
        <v>29</v>
      </c>
      <c r="Q132" s="383">
        <f t="shared" si="6"/>
        <v>321</v>
      </c>
      <c r="S132" s="69" t="s">
        <v>68</v>
      </c>
      <c r="T132" s="69" t="s">
        <v>9</v>
      </c>
      <c r="U132" s="69" t="s">
        <v>38</v>
      </c>
      <c r="V132" s="70">
        <v>4</v>
      </c>
    </row>
    <row r="133" spans="1:22" ht="23.25" customHeight="1" x14ac:dyDescent="0.3">
      <c r="A133" s="116" t="s">
        <v>426</v>
      </c>
      <c r="B133" s="368">
        <v>586</v>
      </c>
      <c r="C133" s="369">
        <v>505</v>
      </c>
      <c r="D133" s="366">
        <f t="shared" si="8"/>
        <v>1091</v>
      </c>
      <c r="E133" s="340">
        <v>202</v>
      </c>
      <c r="F133" s="369">
        <v>194</v>
      </c>
      <c r="G133" s="369"/>
      <c r="H133" s="369"/>
      <c r="I133" s="369"/>
      <c r="J133" s="369"/>
      <c r="K133" s="373"/>
      <c r="L133" s="369"/>
      <c r="M133" s="366">
        <f t="shared" si="9"/>
        <v>396</v>
      </c>
      <c r="N133" s="340">
        <v>139</v>
      </c>
      <c r="O133" s="369">
        <v>154</v>
      </c>
      <c r="P133" s="366">
        <f t="shared" si="10"/>
        <v>293</v>
      </c>
      <c r="Q133" s="383">
        <f t="shared" si="6"/>
        <v>1780</v>
      </c>
      <c r="S133" s="69" t="s">
        <v>68</v>
      </c>
      <c r="T133" s="69" t="s">
        <v>9</v>
      </c>
      <c r="U133" s="69" t="s">
        <v>39</v>
      </c>
      <c r="V133" s="70">
        <v>3</v>
      </c>
    </row>
    <row r="134" spans="1:22" ht="23.25" customHeight="1" x14ac:dyDescent="0.3">
      <c r="A134" s="116" t="s">
        <v>427</v>
      </c>
      <c r="B134" s="368">
        <v>201</v>
      </c>
      <c r="C134" s="369">
        <v>216</v>
      </c>
      <c r="D134" s="366">
        <f t="shared" si="8"/>
        <v>417</v>
      </c>
      <c r="E134" s="340">
        <v>115</v>
      </c>
      <c r="F134" s="369">
        <v>89</v>
      </c>
      <c r="G134" s="369"/>
      <c r="H134" s="369"/>
      <c r="I134" s="369"/>
      <c r="J134" s="369"/>
      <c r="K134" s="373"/>
      <c r="L134" s="369"/>
      <c r="M134" s="366">
        <f t="shared" si="9"/>
        <v>204</v>
      </c>
      <c r="N134" s="340">
        <v>45</v>
      </c>
      <c r="O134" s="369">
        <v>45</v>
      </c>
      <c r="P134" s="366">
        <f t="shared" si="10"/>
        <v>90</v>
      </c>
      <c r="Q134" s="383">
        <f t="shared" si="6"/>
        <v>711</v>
      </c>
      <c r="S134" s="69" t="s">
        <v>68</v>
      </c>
      <c r="T134" s="69" t="s">
        <v>12</v>
      </c>
      <c r="U134" s="69" t="s">
        <v>39</v>
      </c>
      <c r="V134" s="70">
        <v>2</v>
      </c>
    </row>
    <row r="135" spans="1:22" ht="23.25" customHeight="1" x14ac:dyDescent="0.3">
      <c r="A135" s="116" t="s">
        <v>428</v>
      </c>
      <c r="B135" s="368">
        <v>303</v>
      </c>
      <c r="C135" s="369">
        <v>246</v>
      </c>
      <c r="D135" s="366">
        <f t="shared" si="8"/>
        <v>549</v>
      </c>
      <c r="E135" s="340">
        <v>93</v>
      </c>
      <c r="F135" s="369">
        <v>87</v>
      </c>
      <c r="G135" s="369"/>
      <c r="H135" s="369"/>
      <c r="I135" s="369"/>
      <c r="J135" s="369"/>
      <c r="K135" s="373"/>
      <c r="L135" s="369"/>
      <c r="M135" s="366">
        <f t="shared" si="9"/>
        <v>180</v>
      </c>
      <c r="N135" s="340">
        <v>45</v>
      </c>
      <c r="O135" s="369">
        <v>47</v>
      </c>
      <c r="P135" s="366">
        <f t="shared" si="10"/>
        <v>92</v>
      </c>
      <c r="Q135" s="383">
        <f t="shared" si="6"/>
        <v>821</v>
      </c>
      <c r="S135" s="69" t="s">
        <v>69</v>
      </c>
      <c r="T135" s="69" t="s">
        <v>37</v>
      </c>
      <c r="U135" s="69" t="s">
        <v>38</v>
      </c>
      <c r="V135" s="70">
        <v>102</v>
      </c>
    </row>
    <row r="136" spans="1:22" ht="23.25" customHeight="1" x14ac:dyDescent="0.3">
      <c r="A136" s="116" t="s">
        <v>429</v>
      </c>
      <c r="B136" s="368">
        <v>134</v>
      </c>
      <c r="C136" s="369">
        <v>119</v>
      </c>
      <c r="D136" s="366">
        <f t="shared" si="8"/>
        <v>253</v>
      </c>
      <c r="E136" s="340">
        <v>70</v>
      </c>
      <c r="F136" s="369">
        <v>62</v>
      </c>
      <c r="G136" s="369"/>
      <c r="H136" s="369"/>
      <c r="I136" s="369"/>
      <c r="J136" s="369"/>
      <c r="K136" s="373"/>
      <c r="L136" s="369"/>
      <c r="M136" s="366">
        <f t="shared" si="9"/>
        <v>132</v>
      </c>
      <c r="N136" s="340">
        <v>38</v>
      </c>
      <c r="O136" s="369">
        <v>17</v>
      </c>
      <c r="P136" s="366">
        <f t="shared" si="10"/>
        <v>55</v>
      </c>
      <c r="Q136" s="383">
        <f t="shared" ref="Q136:Q186" si="11">D136+M136+P136</f>
        <v>440</v>
      </c>
      <c r="S136" s="69" t="s">
        <v>69</v>
      </c>
      <c r="T136" s="69" t="s">
        <v>37</v>
      </c>
      <c r="U136" s="69" t="s">
        <v>39</v>
      </c>
      <c r="V136" s="70">
        <v>102</v>
      </c>
    </row>
    <row r="137" spans="1:22" ht="23.25" customHeight="1" x14ac:dyDescent="0.3">
      <c r="A137" s="116" t="s">
        <v>430</v>
      </c>
      <c r="B137" s="368">
        <v>980</v>
      </c>
      <c r="C137" s="369">
        <v>838</v>
      </c>
      <c r="D137" s="366">
        <f t="shared" si="8"/>
        <v>1818</v>
      </c>
      <c r="E137" s="340">
        <v>587</v>
      </c>
      <c r="F137" s="369">
        <v>492</v>
      </c>
      <c r="G137" s="369"/>
      <c r="H137" s="369"/>
      <c r="I137" s="369"/>
      <c r="J137" s="369"/>
      <c r="K137" s="373"/>
      <c r="L137" s="369"/>
      <c r="M137" s="366">
        <f t="shared" si="9"/>
        <v>1079</v>
      </c>
      <c r="N137" s="340">
        <v>226</v>
      </c>
      <c r="O137" s="369">
        <v>235</v>
      </c>
      <c r="P137" s="366">
        <f t="shared" si="10"/>
        <v>461</v>
      </c>
      <c r="Q137" s="383">
        <f t="shared" si="11"/>
        <v>3358</v>
      </c>
      <c r="S137" s="69" t="s">
        <v>69</v>
      </c>
      <c r="T137" s="69" t="s">
        <v>9</v>
      </c>
      <c r="U137" s="69" t="s">
        <v>38</v>
      </c>
      <c r="V137" s="70">
        <v>24</v>
      </c>
    </row>
    <row r="138" spans="1:22" ht="23.25" customHeight="1" x14ac:dyDescent="0.3">
      <c r="A138" s="116" t="s">
        <v>431</v>
      </c>
      <c r="B138" s="368">
        <v>19</v>
      </c>
      <c r="C138" s="369">
        <v>10</v>
      </c>
      <c r="D138" s="366">
        <f t="shared" si="8"/>
        <v>29</v>
      </c>
      <c r="E138" s="340">
        <v>2</v>
      </c>
      <c r="F138" s="369">
        <v>6</v>
      </c>
      <c r="G138" s="369"/>
      <c r="H138" s="369"/>
      <c r="I138" s="369"/>
      <c r="J138" s="369"/>
      <c r="K138" s="373"/>
      <c r="L138" s="369"/>
      <c r="M138" s="366">
        <f t="shared" si="9"/>
        <v>8</v>
      </c>
      <c r="N138" s="340">
        <v>1</v>
      </c>
      <c r="O138" s="369">
        <v>2</v>
      </c>
      <c r="P138" s="366">
        <f t="shared" si="10"/>
        <v>3</v>
      </c>
      <c r="Q138" s="383">
        <f t="shared" si="11"/>
        <v>40</v>
      </c>
      <c r="S138" s="69" t="s">
        <v>69</v>
      </c>
      <c r="T138" s="69" t="s">
        <v>9</v>
      </c>
      <c r="U138" s="69" t="s">
        <v>39</v>
      </c>
      <c r="V138" s="70">
        <v>19</v>
      </c>
    </row>
    <row r="139" spans="1:22" ht="23.25" customHeight="1" x14ac:dyDescent="0.3">
      <c r="A139" s="116" t="s">
        <v>432</v>
      </c>
      <c r="B139" s="368">
        <v>8</v>
      </c>
      <c r="C139" s="369">
        <v>5</v>
      </c>
      <c r="D139" s="366">
        <f t="shared" si="8"/>
        <v>13</v>
      </c>
      <c r="E139" s="340">
        <v>2</v>
      </c>
      <c r="F139" s="369">
        <v>2</v>
      </c>
      <c r="G139" s="369"/>
      <c r="H139" s="369"/>
      <c r="I139" s="369"/>
      <c r="J139" s="369"/>
      <c r="K139" s="373"/>
      <c r="L139" s="369"/>
      <c r="M139" s="366">
        <f t="shared" si="9"/>
        <v>4</v>
      </c>
      <c r="N139" s="340">
        <v>1</v>
      </c>
      <c r="O139" s="369">
        <v>3</v>
      </c>
      <c r="P139" s="366">
        <f t="shared" si="10"/>
        <v>4</v>
      </c>
      <c r="Q139" s="383">
        <f t="shared" si="11"/>
        <v>21</v>
      </c>
      <c r="S139" s="69" t="s">
        <v>69</v>
      </c>
      <c r="T139" s="69" t="s">
        <v>12</v>
      </c>
      <c r="U139" s="69" t="s">
        <v>38</v>
      </c>
      <c r="V139" s="70">
        <v>14</v>
      </c>
    </row>
    <row r="140" spans="1:22" ht="23.25" customHeight="1" x14ac:dyDescent="0.3">
      <c r="A140" s="116" t="s">
        <v>433</v>
      </c>
      <c r="B140" s="368">
        <v>22</v>
      </c>
      <c r="C140" s="369">
        <v>17</v>
      </c>
      <c r="D140" s="366">
        <f t="shared" si="8"/>
        <v>39</v>
      </c>
      <c r="E140" s="340">
        <v>17</v>
      </c>
      <c r="F140" s="369">
        <v>11</v>
      </c>
      <c r="G140" s="369"/>
      <c r="H140" s="369"/>
      <c r="I140" s="369"/>
      <c r="J140" s="369"/>
      <c r="K140" s="373"/>
      <c r="L140" s="369"/>
      <c r="M140" s="366">
        <f t="shared" si="9"/>
        <v>28</v>
      </c>
      <c r="N140" s="340">
        <v>2</v>
      </c>
      <c r="O140" s="369">
        <v>5</v>
      </c>
      <c r="P140" s="366">
        <f t="shared" si="10"/>
        <v>7</v>
      </c>
      <c r="Q140" s="383">
        <f t="shared" si="11"/>
        <v>74</v>
      </c>
      <c r="S140" s="69" t="s">
        <v>69</v>
      </c>
      <c r="T140" s="69" t="s">
        <v>12</v>
      </c>
      <c r="U140" s="69" t="s">
        <v>39</v>
      </c>
      <c r="V140" s="70">
        <v>13</v>
      </c>
    </row>
    <row r="141" spans="1:22" ht="23.25" customHeight="1" x14ac:dyDescent="0.3">
      <c r="A141" s="116" t="s">
        <v>434</v>
      </c>
      <c r="B141" s="368">
        <v>0</v>
      </c>
      <c r="C141" s="369">
        <v>4</v>
      </c>
      <c r="D141" s="366">
        <f t="shared" si="8"/>
        <v>4</v>
      </c>
      <c r="E141" s="340">
        <v>1</v>
      </c>
      <c r="F141" s="369">
        <v>1</v>
      </c>
      <c r="G141" s="369"/>
      <c r="H141" s="369"/>
      <c r="I141" s="369"/>
      <c r="J141" s="369"/>
      <c r="K141" s="373"/>
      <c r="L141" s="369"/>
      <c r="M141" s="366">
        <f t="shared" si="9"/>
        <v>2</v>
      </c>
      <c r="N141" s="340">
        <v>0</v>
      </c>
      <c r="O141" s="369">
        <v>1</v>
      </c>
      <c r="P141" s="366">
        <f t="shared" si="10"/>
        <v>1</v>
      </c>
      <c r="Q141" s="383">
        <f t="shared" si="11"/>
        <v>7</v>
      </c>
      <c r="S141" s="69" t="s">
        <v>70</v>
      </c>
      <c r="T141" s="69" t="s">
        <v>37</v>
      </c>
      <c r="U141" s="69" t="s">
        <v>38</v>
      </c>
      <c r="V141" s="70">
        <v>20</v>
      </c>
    </row>
    <row r="142" spans="1:22" ht="23.25" customHeight="1" x14ac:dyDescent="0.3">
      <c r="A142" s="116" t="s">
        <v>435</v>
      </c>
      <c r="B142" s="368">
        <v>54</v>
      </c>
      <c r="C142" s="369">
        <v>39</v>
      </c>
      <c r="D142" s="366">
        <f t="shared" si="8"/>
        <v>93</v>
      </c>
      <c r="E142" s="340">
        <v>9</v>
      </c>
      <c r="F142" s="369">
        <v>8</v>
      </c>
      <c r="G142" s="369"/>
      <c r="H142" s="369"/>
      <c r="I142" s="369"/>
      <c r="J142" s="369"/>
      <c r="K142" s="373"/>
      <c r="L142" s="369"/>
      <c r="M142" s="366">
        <f t="shared" si="9"/>
        <v>17</v>
      </c>
      <c r="N142" s="340">
        <v>4</v>
      </c>
      <c r="O142" s="369">
        <v>9</v>
      </c>
      <c r="P142" s="366">
        <f t="shared" si="10"/>
        <v>13</v>
      </c>
      <c r="Q142" s="383">
        <f t="shared" si="11"/>
        <v>123</v>
      </c>
      <c r="S142" s="69" t="s">
        <v>70</v>
      </c>
      <c r="T142" s="69" t="s">
        <v>37</v>
      </c>
      <c r="U142" s="69" t="s">
        <v>39</v>
      </c>
      <c r="V142" s="70">
        <v>11</v>
      </c>
    </row>
    <row r="143" spans="1:22" ht="23.25" customHeight="1" x14ac:dyDescent="0.3">
      <c r="A143" s="116" t="s">
        <v>436</v>
      </c>
      <c r="B143" s="368">
        <v>79</v>
      </c>
      <c r="C143" s="369">
        <v>70</v>
      </c>
      <c r="D143" s="366">
        <f t="shared" si="8"/>
        <v>149</v>
      </c>
      <c r="E143" s="340">
        <v>40</v>
      </c>
      <c r="F143" s="369">
        <v>46</v>
      </c>
      <c r="G143" s="369"/>
      <c r="H143" s="369"/>
      <c r="I143" s="369"/>
      <c r="J143" s="369"/>
      <c r="K143" s="373"/>
      <c r="L143" s="369"/>
      <c r="M143" s="366">
        <f t="shared" si="9"/>
        <v>86</v>
      </c>
      <c r="N143" s="340">
        <v>14</v>
      </c>
      <c r="O143" s="369">
        <v>13</v>
      </c>
      <c r="P143" s="366">
        <f t="shared" si="10"/>
        <v>27</v>
      </c>
      <c r="Q143" s="383">
        <f t="shared" si="11"/>
        <v>262</v>
      </c>
      <c r="S143" s="69" t="s">
        <v>70</v>
      </c>
      <c r="T143" s="69" t="s">
        <v>9</v>
      </c>
      <c r="U143" s="69" t="s">
        <v>38</v>
      </c>
      <c r="V143" s="70">
        <v>13</v>
      </c>
    </row>
    <row r="144" spans="1:22" ht="23.25" customHeight="1" x14ac:dyDescent="0.3">
      <c r="A144" s="116" t="s">
        <v>437</v>
      </c>
      <c r="B144" s="368">
        <v>1</v>
      </c>
      <c r="C144" s="369">
        <v>2</v>
      </c>
      <c r="D144" s="366">
        <f t="shared" si="8"/>
        <v>3</v>
      </c>
      <c r="E144" s="340">
        <v>0</v>
      </c>
      <c r="F144" s="369">
        <v>0</v>
      </c>
      <c r="G144" s="369"/>
      <c r="H144" s="369"/>
      <c r="I144" s="369"/>
      <c r="J144" s="369"/>
      <c r="K144" s="373"/>
      <c r="L144" s="369"/>
      <c r="M144" s="366">
        <v>0</v>
      </c>
      <c r="N144" s="340">
        <v>0</v>
      </c>
      <c r="O144" s="369">
        <v>0</v>
      </c>
      <c r="P144" s="366">
        <v>0</v>
      </c>
      <c r="Q144" s="383">
        <f t="shared" si="11"/>
        <v>3</v>
      </c>
      <c r="S144" s="69" t="s">
        <v>70</v>
      </c>
      <c r="T144" s="69" t="s">
        <v>9</v>
      </c>
      <c r="U144" s="69" t="s">
        <v>39</v>
      </c>
      <c r="V144" s="70">
        <v>5</v>
      </c>
    </row>
    <row r="145" spans="1:22" ht="18" customHeight="1" x14ac:dyDescent="0.3">
      <c r="A145" s="116" t="s">
        <v>438</v>
      </c>
      <c r="B145" s="368">
        <v>113</v>
      </c>
      <c r="C145" s="369">
        <v>68</v>
      </c>
      <c r="D145" s="366">
        <f t="shared" si="8"/>
        <v>181</v>
      </c>
      <c r="E145" s="340">
        <v>45</v>
      </c>
      <c r="F145" s="369">
        <v>34</v>
      </c>
      <c r="G145" s="369"/>
      <c r="H145" s="369"/>
      <c r="I145" s="369"/>
      <c r="J145" s="369"/>
      <c r="K145" s="373"/>
      <c r="L145" s="369"/>
      <c r="M145" s="366">
        <f t="shared" si="9"/>
        <v>79</v>
      </c>
      <c r="N145" s="340">
        <v>25</v>
      </c>
      <c r="O145" s="369">
        <v>33</v>
      </c>
      <c r="P145" s="366">
        <f t="shared" si="10"/>
        <v>58</v>
      </c>
      <c r="Q145" s="383">
        <f t="shared" si="11"/>
        <v>318</v>
      </c>
      <c r="S145" s="69" t="s">
        <v>70</v>
      </c>
      <c r="T145" s="69" t="s">
        <v>12</v>
      </c>
      <c r="U145" s="69" t="s">
        <v>38</v>
      </c>
      <c r="V145" s="70">
        <v>9</v>
      </c>
    </row>
    <row r="146" spans="1:22" ht="18" customHeight="1" x14ac:dyDescent="0.3">
      <c r="A146" s="116" t="s">
        <v>439</v>
      </c>
      <c r="B146" s="368">
        <v>36</v>
      </c>
      <c r="C146" s="369">
        <v>31</v>
      </c>
      <c r="D146" s="366">
        <f t="shared" si="8"/>
        <v>67</v>
      </c>
      <c r="E146" s="340">
        <v>17</v>
      </c>
      <c r="F146" s="369">
        <v>20</v>
      </c>
      <c r="G146" s="369"/>
      <c r="H146" s="369"/>
      <c r="I146" s="369"/>
      <c r="J146" s="369"/>
      <c r="K146" s="373"/>
      <c r="L146" s="369"/>
      <c r="M146" s="366">
        <f t="shared" si="9"/>
        <v>37</v>
      </c>
      <c r="N146" s="340">
        <v>12</v>
      </c>
      <c r="O146" s="369">
        <v>15</v>
      </c>
      <c r="P146" s="366">
        <f t="shared" si="10"/>
        <v>27</v>
      </c>
      <c r="Q146" s="383">
        <f t="shared" si="11"/>
        <v>131</v>
      </c>
      <c r="S146" s="69" t="s">
        <v>71</v>
      </c>
      <c r="T146" s="69" t="s">
        <v>37</v>
      </c>
      <c r="U146" s="69" t="s">
        <v>38</v>
      </c>
      <c r="V146" s="70">
        <v>23</v>
      </c>
    </row>
    <row r="147" spans="1:22" ht="18" customHeight="1" x14ac:dyDescent="0.3">
      <c r="A147" s="116" t="s">
        <v>440</v>
      </c>
      <c r="B147" s="368">
        <v>43</v>
      </c>
      <c r="C147" s="369">
        <v>39</v>
      </c>
      <c r="D147" s="366">
        <f t="shared" si="8"/>
        <v>82</v>
      </c>
      <c r="E147" s="340">
        <v>20</v>
      </c>
      <c r="F147" s="369">
        <v>11</v>
      </c>
      <c r="G147" s="369"/>
      <c r="H147" s="369"/>
      <c r="I147" s="369"/>
      <c r="J147" s="369"/>
      <c r="K147" s="373"/>
      <c r="L147" s="369"/>
      <c r="M147" s="366">
        <f t="shared" si="9"/>
        <v>31</v>
      </c>
      <c r="N147" s="340">
        <v>6</v>
      </c>
      <c r="O147" s="369">
        <v>7</v>
      </c>
      <c r="P147" s="366">
        <f t="shared" si="10"/>
        <v>13</v>
      </c>
      <c r="Q147" s="383">
        <f t="shared" si="11"/>
        <v>126</v>
      </c>
      <c r="S147" s="69" t="s">
        <v>71</v>
      </c>
      <c r="T147" s="69" t="s">
        <v>37</v>
      </c>
      <c r="U147" s="69" t="s">
        <v>39</v>
      </c>
      <c r="V147" s="70">
        <v>19</v>
      </c>
    </row>
    <row r="148" spans="1:22" ht="18" customHeight="1" x14ac:dyDescent="0.3">
      <c r="A148" s="116" t="s">
        <v>441</v>
      </c>
      <c r="B148" s="368">
        <v>19</v>
      </c>
      <c r="C148" s="369">
        <v>11</v>
      </c>
      <c r="D148" s="366">
        <f t="shared" si="8"/>
        <v>30</v>
      </c>
      <c r="E148" s="340">
        <v>8</v>
      </c>
      <c r="F148" s="369">
        <v>7</v>
      </c>
      <c r="G148" s="369"/>
      <c r="H148" s="369"/>
      <c r="I148" s="369"/>
      <c r="J148" s="369"/>
      <c r="K148" s="373"/>
      <c r="L148" s="369"/>
      <c r="M148" s="366">
        <f t="shared" si="9"/>
        <v>15</v>
      </c>
      <c r="N148" s="340">
        <v>4</v>
      </c>
      <c r="O148" s="369">
        <v>2</v>
      </c>
      <c r="P148" s="366">
        <f t="shared" si="10"/>
        <v>6</v>
      </c>
      <c r="Q148" s="383">
        <f t="shared" si="11"/>
        <v>51</v>
      </c>
      <c r="S148" s="69" t="s">
        <v>71</v>
      </c>
      <c r="T148" s="69" t="s">
        <v>9</v>
      </c>
      <c r="U148" s="69" t="s">
        <v>38</v>
      </c>
      <c r="V148" s="70">
        <v>12</v>
      </c>
    </row>
    <row r="149" spans="1:22" ht="18" customHeight="1" x14ac:dyDescent="0.3">
      <c r="A149" s="116" t="s">
        <v>442</v>
      </c>
      <c r="B149" s="368">
        <v>1708</v>
      </c>
      <c r="C149" s="369">
        <v>1458</v>
      </c>
      <c r="D149" s="366">
        <f t="shared" ref="D149:D185" si="12">SUM(B149:C149)</f>
        <v>3166</v>
      </c>
      <c r="E149" s="340">
        <v>711</v>
      </c>
      <c r="F149" s="369">
        <v>622</v>
      </c>
      <c r="G149" s="369"/>
      <c r="H149" s="369"/>
      <c r="I149" s="369"/>
      <c r="J149" s="369"/>
      <c r="K149" s="373"/>
      <c r="L149" s="369"/>
      <c r="M149" s="366">
        <f t="shared" ref="M149:M186" si="13">SUM(E149:L149)</f>
        <v>1333</v>
      </c>
      <c r="N149" s="340">
        <v>407</v>
      </c>
      <c r="O149" s="369">
        <v>412</v>
      </c>
      <c r="P149" s="366">
        <f t="shared" si="10"/>
        <v>819</v>
      </c>
      <c r="Q149" s="383">
        <f t="shared" si="11"/>
        <v>5318</v>
      </c>
      <c r="S149" s="69" t="s">
        <v>71</v>
      </c>
      <c r="T149" s="69" t="s">
        <v>9</v>
      </c>
      <c r="U149" s="69" t="s">
        <v>39</v>
      </c>
      <c r="V149" s="70">
        <v>4</v>
      </c>
    </row>
    <row r="150" spans="1:22" ht="18" customHeight="1" x14ac:dyDescent="0.3">
      <c r="A150" s="116" t="s">
        <v>443</v>
      </c>
      <c r="B150" s="368">
        <v>99</v>
      </c>
      <c r="C150" s="369">
        <v>82</v>
      </c>
      <c r="D150" s="366">
        <f t="shared" si="12"/>
        <v>181</v>
      </c>
      <c r="E150" s="340">
        <v>42</v>
      </c>
      <c r="F150" s="369">
        <v>30</v>
      </c>
      <c r="G150" s="369"/>
      <c r="H150" s="369"/>
      <c r="I150" s="369"/>
      <c r="J150" s="369"/>
      <c r="K150" s="373"/>
      <c r="L150" s="369"/>
      <c r="M150" s="366">
        <f t="shared" si="13"/>
        <v>72</v>
      </c>
      <c r="N150" s="340">
        <v>23</v>
      </c>
      <c r="O150" s="369">
        <v>17</v>
      </c>
      <c r="P150" s="366">
        <f t="shared" si="10"/>
        <v>40</v>
      </c>
      <c r="Q150" s="383">
        <f t="shared" si="11"/>
        <v>293</v>
      </c>
      <c r="S150" s="69" t="s">
        <v>71</v>
      </c>
      <c r="T150" s="69" t="s">
        <v>12</v>
      </c>
      <c r="U150" s="69" t="s">
        <v>38</v>
      </c>
      <c r="V150" s="70">
        <v>5</v>
      </c>
    </row>
    <row r="151" spans="1:22" ht="18" customHeight="1" x14ac:dyDescent="0.3">
      <c r="A151" s="116" t="s">
        <v>444</v>
      </c>
      <c r="B151" s="368">
        <v>45</v>
      </c>
      <c r="C151" s="369">
        <v>38</v>
      </c>
      <c r="D151" s="366">
        <f t="shared" si="12"/>
        <v>83</v>
      </c>
      <c r="E151" s="340">
        <v>19</v>
      </c>
      <c r="F151" s="369">
        <v>21</v>
      </c>
      <c r="G151" s="369"/>
      <c r="H151" s="369"/>
      <c r="I151" s="369"/>
      <c r="J151" s="369"/>
      <c r="K151" s="373"/>
      <c r="L151" s="369"/>
      <c r="M151" s="366">
        <f t="shared" si="13"/>
        <v>40</v>
      </c>
      <c r="N151" s="340">
        <v>12</v>
      </c>
      <c r="O151" s="369">
        <v>13</v>
      </c>
      <c r="P151" s="366">
        <f t="shared" si="10"/>
        <v>25</v>
      </c>
      <c r="Q151" s="383">
        <f t="shared" si="11"/>
        <v>148</v>
      </c>
      <c r="S151" s="69" t="s">
        <v>71</v>
      </c>
      <c r="T151" s="69" t="s">
        <v>12</v>
      </c>
      <c r="U151" s="69" t="s">
        <v>39</v>
      </c>
      <c r="V151" s="70">
        <v>9</v>
      </c>
    </row>
    <row r="152" spans="1:22" ht="18" customHeight="1" x14ac:dyDescent="0.3">
      <c r="A152" s="116" t="s">
        <v>445</v>
      </c>
      <c r="B152" s="368">
        <v>54</v>
      </c>
      <c r="C152" s="369">
        <v>55</v>
      </c>
      <c r="D152" s="366">
        <f t="shared" si="12"/>
        <v>109</v>
      </c>
      <c r="E152" s="340">
        <v>12</v>
      </c>
      <c r="F152" s="369">
        <v>21</v>
      </c>
      <c r="G152" s="369"/>
      <c r="H152" s="369"/>
      <c r="I152" s="369"/>
      <c r="J152" s="369"/>
      <c r="K152" s="373"/>
      <c r="L152" s="369"/>
      <c r="M152" s="366">
        <f t="shared" si="13"/>
        <v>33</v>
      </c>
      <c r="N152" s="340">
        <v>17</v>
      </c>
      <c r="O152" s="369">
        <v>12</v>
      </c>
      <c r="P152" s="366">
        <f t="shared" si="10"/>
        <v>29</v>
      </c>
      <c r="Q152" s="383">
        <f t="shared" si="11"/>
        <v>171</v>
      </c>
      <c r="S152" s="69" t="s">
        <v>194</v>
      </c>
      <c r="T152" s="69" t="s">
        <v>37</v>
      </c>
      <c r="U152" s="69" t="s">
        <v>38</v>
      </c>
      <c r="V152" s="70">
        <v>10</v>
      </c>
    </row>
    <row r="153" spans="1:22" ht="18" customHeight="1" x14ac:dyDescent="0.3">
      <c r="A153" s="116" t="s">
        <v>446</v>
      </c>
      <c r="B153" s="368">
        <v>187</v>
      </c>
      <c r="C153" s="369">
        <v>217</v>
      </c>
      <c r="D153" s="366">
        <f t="shared" si="12"/>
        <v>404</v>
      </c>
      <c r="E153" s="340">
        <v>114</v>
      </c>
      <c r="F153" s="369">
        <v>73</v>
      </c>
      <c r="G153" s="369"/>
      <c r="H153" s="369"/>
      <c r="I153" s="369"/>
      <c r="J153" s="369"/>
      <c r="K153" s="373"/>
      <c r="L153" s="369"/>
      <c r="M153" s="366">
        <f t="shared" si="13"/>
        <v>187</v>
      </c>
      <c r="N153" s="340">
        <v>30</v>
      </c>
      <c r="O153" s="369">
        <v>34</v>
      </c>
      <c r="P153" s="366">
        <f t="shared" si="10"/>
        <v>64</v>
      </c>
      <c r="Q153" s="383">
        <f t="shared" si="11"/>
        <v>655</v>
      </c>
      <c r="S153" s="69" t="s">
        <v>194</v>
      </c>
      <c r="T153" s="69" t="s">
        <v>37</v>
      </c>
      <c r="U153" s="69" t="s">
        <v>39</v>
      </c>
      <c r="V153" s="70">
        <v>6</v>
      </c>
    </row>
    <row r="154" spans="1:22" ht="18" customHeight="1" x14ac:dyDescent="0.3">
      <c r="A154" s="116" t="s">
        <v>447</v>
      </c>
      <c r="B154" s="368">
        <v>7</v>
      </c>
      <c r="C154" s="369">
        <v>9</v>
      </c>
      <c r="D154" s="366">
        <f t="shared" si="12"/>
        <v>16</v>
      </c>
      <c r="E154" s="340">
        <v>5</v>
      </c>
      <c r="F154" s="369">
        <v>12</v>
      </c>
      <c r="G154" s="369"/>
      <c r="H154" s="369"/>
      <c r="I154" s="369"/>
      <c r="J154" s="369"/>
      <c r="K154" s="373"/>
      <c r="L154" s="369"/>
      <c r="M154" s="366">
        <f t="shared" si="13"/>
        <v>17</v>
      </c>
      <c r="N154" s="340">
        <v>1</v>
      </c>
      <c r="O154" s="369">
        <v>0</v>
      </c>
      <c r="P154" s="366">
        <f t="shared" si="10"/>
        <v>1</v>
      </c>
      <c r="Q154" s="383">
        <f t="shared" si="11"/>
        <v>34</v>
      </c>
      <c r="S154" s="69" t="s">
        <v>194</v>
      </c>
      <c r="T154" s="69" t="s">
        <v>9</v>
      </c>
      <c r="U154" s="69" t="s">
        <v>38</v>
      </c>
      <c r="V154" s="70">
        <v>4</v>
      </c>
    </row>
    <row r="155" spans="1:22" ht="18" customHeight="1" x14ac:dyDescent="0.3">
      <c r="A155" s="116" t="s">
        <v>448</v>
      </c>
      <c r="B155" s="368">
        <v>89</v>
      </c>
      <c r="C155" s="369">
        <v>80</v>
      </c>
      <c r="D155" s="366">
        <f t="shared" si="12"/>
        <v>169</v>
      </c>
      <c r="E155" s="340">
        <v>50</v>
      </c>
      <c r="F155" s="369">
        <v>34</v>
      </c>
      <c r="G155" s="369"/>
      <c r="H155" s="369"/>
      <c r="I155" s="369"/>
      <c r="J155" s="369"/>
      <c r="K155" s="373"/>
      <c r="L155" s="369"/>
      <c r="M155" s="366">
        <f t="shared" si="13"/>
        <v>84</v>
      </c>
      <c r="N155" s="340">
        <v>16</v>
      </c>
      <c r="O155" s="369">
        <v>18</v>
      </c>
      <c r="P155" s="366">
        <f t="shared" si="10"/>
        <v>34</v>
      </c>
      <c r="Q155" s="383">
        <f t="shared" si="11"/>
        <v>287</v>
      </c>
      <c r="S155" s="69" t="s">
        <v>194</v>
      </c>
      <c r="T155" s="69" t="s">
        <v>9</v>
      </c>
      <c r="U155" s="69" t="s">
        <v>39</v>
      </c>
      <c r="V155" s="70">
        <v>3</v>
      </c>
    </row>
    <row r="156" spans="1:22" ht="18" customHeight="1" x14ac:dyDescent="0.3">
      <c r="A156" s="116" t="s">
        <v>449</v>
      </c>
      <c r="B156" s="368">
        <v>422</v>
      </c>
      <c r="C156" s="369">
        <v>438</v>
      </c>
      <c r="D156" s="366">
        <f t="shared" si="12"/>
        <v>860</v>
      </c>
      <c r="E156" s="340">
        <v>192</v>
      </c>
      <c r="F156" s="369">
        <v>238</v>
      </c>
      <c r="G156" s="369"/>
      <c r="H156" s="369"/>
      <c r="I156" s="369"/>
      <c r="J156" s="369"/>
      <c r="K156" s="373"/>
      <c r="L156" s="369"/>
      <c r="M156" s="366">
        <f t="shared" si="13"/>
        <v>430</v>
      </c>
      <c r="N156" s="340">
        <v>103</v>
      </c>
      <c r="O156" s="369">
        <v>111</v>
      </c>
      <c r="P156" s="366">
        <f t="shared" si="10"/>
        <v>214</v>
      </c>
      <c r="Q156" s="383">
        <f t="shared" si="11"/>
        <v>1504</v>
      </c>
      <c r="S156" s="69" t="s">
        <v>194</v>
      </c>
      <c r="T156" s="69" t="s">
        <v>12</v>
      </c>
      <c r="U156" s="69" t="s">
        <v>38</v>
      </c>
      <c r="V156" s="70">
        <v>1</v>
      </c>
    </row>
    <row r="157" spans="1:22" ht="18" customHeight="1" x14ac:dyDescent="0.3">
      <c r="A157" s="116" t="s">
        <v>450</v>
      </c>
      <c r="B157" s="368">
        <v>28</v>
      </c>
      <c r="C157" s="369">
        <v>35</v>
      </c>
      <c r="D157" s="366">
        <f t="shared" si="12"/>
        <v>63</v>
      </c>
      <c r="E157" s="340">
        <v>6</v>
      </c>
      <c r="F157" s="369">
        <v>9</v>
      </c>
      <c r="G157" s="369"/>
      <c r="H157" s="369"/>
      <c r="I157" s="369"/>
      <c r="J157" s="369"/>
      <c r="K157" s="373"/>
      <c r="L157" s="369"/>
      <c r="M157" s="366">
        <f t="shared" si="13"/>
        <v>15</v>
      </c>
      <c r="N157" s="340">
        <v>7</v>
      </c>
      <c r="O157" s="369">
        <v>9</v>
      </c>
      <c r="P157" s="366">
        <f t="shared" si="10"/>
        <v>16</v>
      </c>
      <c r="Q157" s="383">
        <f t="shared" si="11"/>
        <v>94</v>
      </c>
      <c r="S157" s="69" t="s">
        <v>194</v>
      </c>
      <c r="T157" s="69" t="s">
        <v>12</v>
      </c>
      <c r="U157" s="69" t="s">
        <v>39</v>
      </c>
      <c r="V157" s="70">
        <v>4</v>
      </c>
    </row>
    <row r="158" spans="1:22" ht="18" customHeight="1" x14ac:dyDescent="0.3">
      <c r="A158" s="116" t="s">
        <v>451</v>
      </c>
      <c r="B158" s="368">
        <v>21</v>
      </c>
      <c r="C158" s="369">
        <v>20</v>
      </c>
      <c r="D158" s="366">
        <f t="shared" si="12"/>
        <v>41</v>
      </c>
      <c r="E158" s="340">
        <v>4</v>
      </c>
      <c r="F158" s="369">
        <v>4</v>
      </c>
      <c r="G158" s="369"/>
      <c r="H158" s="369"/>
      <c r="I158" s="369"/>
      <c r="J158" s="369"/>
      <c r="K158" s="373"/>
      <c r="L158" s="369"/>
      <c r="M158" s="366">
        <f t="shared" si="13"/>
        <v>8</v>
      </c>
      <c r="N158" s="340">
        <v>0</v>
      </c>
      <c r="O158" s="369">
        <v>1</v>
      </c>
      <c r="P158" s="366">
        <f t="shared" si="10"/>
        <v>1</v>
      </c>
      <c r="Q158" s="383">
        <f t="shared" si="11"/>
        <v>50</v>
      </c>
      <c r="S158" s="69" t="s">
        <v>72</v>
      </c>
      <c r="T158" s="69" t="s">
        <v>37</v>
      </c>
      <c r="U158" s="69" t="s">
        <v>38</v>
      </c>
      <c r="V158" s="70">
        <v>19</v>
      </c>
    </row>
    <row r="159" spans="1:22" ht="18" customHeight="1" x14ac:dyDescent="0.3">
      <c r="A159" s="116" t="s">
        <v>452</v>
      </c>
      <c r="B159" s="368">
        <v>16</v>
      </c>
      <c r="C159" s="369">
        <v>15</v>
      </c>
      <c r="D159" s="366">
        <f t="shared" si="12"/>
        <v>31</v>
      </c>
      <c r="E159" s="340">
        <v>5</v>
      </c>
      <c r="F159" s="369">
        <v>3</v>
      </c>
      <c r="G159" s="369"/>
      <c r="H159" s="369"/>
      <c r="I159" s="369"/>
      <c r="J159" s="369"/>
      <c r="K159" s="373"/>
      <c r="L159" s="369"/>
      <c r="M159" s="366">
        <f t="shared" si="13"/>
        <v>8</v>
      </c>
      <c r="N159" s="340">
        <v>1</v>
      </c>
      <c r="O159" s="369">
        <v>2</v>
      </c>
      <c r="P159" s="366">
        <f t="shared" si="10"/>
        <v>3</v>
      </c>
      <c r="Q159" s="383">
        <f t="shared" si="11"/>
        <v>42</v>
      </c>
      <c r="S159" s="69" t="s">
        <v>72</v>
      </c>
      <c r="T159" s="69" t="s">
        <v>37</v>
      </c>
      <c r="U159" s="69" t="s">
        <v>39</v>
      </c>
      <c r="V159" s="70">
        <v>26</v>
      </c>
    </row>
    <row r="160" spans="1:22" ht="18" customHeight="1" x14ac:dyDescent="0.3">
      <c r="A160" s="116" t="s">
        <v>453</v>
      </c>
      <c r="B160" s="368">
        <v>14</v>
      </c>
      <c r="C160" s="369">
        <v>9</v>
      </c>
      <c r="D160" s="366">
        <f t="shared" si="12"/>
        <v>23</v>
      </c>
      <c r="E160" s="340">
        <v>2</v>
      </c>
      <c r="F160" s="369">
        <v>6</v>
      </c>
      <c r="G160" s="369"/>
      <c r="H160" s="369"/>
      <c r="I160" s="369"/>
      <c r="J160" s="369"/>
      <c r="K160" s="373"/>
      <c r="L160" s="369"/>
      <c r="M160" s="366">
        <f t="shared" si="13"/>
        <v>8</v>
      </c>
      <c r="N160" s="340">
        <v>4</v>
      </c>
      <c r="O160" s="369">
        <v>1</v>
      </c>
      <c r="P160" s="366">
        <f t="shared" si="10"/>
        <v>5</v>
      </c>
      <c r="Q160" s="383">
        <f t="shared" si="11"/>
        <v>36</v>
      </c>
      <c r="S160" s="69" t="s">
        <v>72</v>
      </c>
      <c r="T160" s="69" t="s">
        <v>9</v>
      </c>
      <c r="U160" s="69" t="s">
        <v>38</v>
      </c>
      <c r="V160" s="70">
        <v>9</v>
      </c>
    </row>
    <row r="161" spans="1:22" ht="18" customHeight="1" x14ac:dyDescent="0.3">
      <c r="A161" s="116" t="s">
        <v>454</v>
      </c>
      <c r="B161" s="368">
        <v>20</v>
      </c>
      <c r="C161" s="369">
        <v>9</v>
      </c>
      <c r="D161" s="366">
        <f t="shared" si="12"/>
        <v>29</v>
      </c>
      <c r="E161" s="340">
        <v>2</v>
      </c>
      <c r="F161" s="369">
        <v>7</v>
      </c>
      <c r="G161" s="369"/>
      <c r="H161" s="369"/>
      <c r="I161" s="369"/>
      <c r="J161" s="369"/>
      <c r="K161" s="373"/>
      <c r="L161" s="369"/>
      <c r="M161" s="366">
        <f t="shared" si="13"/>
        <v>9</v>
      </c>
      <c r="N161" s="340">
        <v>0</v>
      </c>
      <c r="O161" s="369">
        <v>2</v>
      </c>
      <c r="P161" s="366">
        <f t="shared" si="10"/>
        <v>2</v>
      </c>
      <c r="Q161" s="383">
        <f t="shared" si="11"/>
        <v>40</v>
      </c>
      <c r="S161" s="69" t="s">
        <v>72</v>
      </c>
      <c r="T161" s="69" t="s">
        <v>9</v>
      </c>
      <c r="U161" s="69" t="s">
        <v>39</v>
      </c>
      <c r="V161" s="70">
        <v>9</v>
      </c>
    </row>
    <row r="162" spans="1:22" ht="18" customHeight="1" x14ac:dyDescent="0.3">
      <c r="A162" s="116" t="s">
        <v>455</v>
      </c>
      <c r="B162" s="368">
        <v>161</v>
      </c>
      <c r="C162" s="369">
        <v>124</v>
      </c>
      <c r="D162" s="366">
        <f t="shared" si="12"/>
        <v>285</v>
      </c>
      <c r="E162" s="340">
        <v>55</v>
      </c>
      <c r="F162" s="369">
        <v>29</v>
      </c>
      <c r="G162" s="369"/>
      <c r="H162" s="369"/>
      <c r="I162" s="369"/>
      <c r="J162" s="369"/>
      <c r="K162" s="373"/>
      <c r="L162" s="369"/>
      <c r="M162" s="366">
        <f t="shared" si="13"/>
        <v>84</v>
      </c>
      <c r="N162" s="340">
        <v>30</v>
      </c>
      <c r="O162" s="369">
        <v>25</v>
      </c>
      <c r="P162" s="366">
        <f t="shared" si="10"/>
        <v>55</v>
      </c>
      <c r="Q162" s="383">
        <f t="shared" si="11"/>
        <v>424</v>
      </c>
      <c r="S162" s="69" t="s">
        <v>72</v>
      </c>
      <c r="T162" s="69" t="s">
        <v>12</v>
      </c>
      <c r="U162" s="69" t="s">
        <v>38</v>
      </c>
      <c r="V162" s="70">
        <v>1</v>
      </c>
    </row>
    <row r="163" spans="1:22" ht="18" customHeight="1" x14ac:dyDescent="0.3">
      <c r="A163" s="116" t="s">
        <v>456</v>
      </c>
      <c r="B163" s="368">
        <v>770</v>
      </c>
      <c r="C163" s="369">
        <v>650</v>
      </c>
      <c r="D163" s="366">
        <f t="shared" si="12"/>
        <v>1420</v>
      </c>
      <c r="E163" s="340">
        <v>424</v>
      </c>
      <c r="F163" s="369">
        <v>320</v>
      </c>
      <c r="G163" s="369"/>
      <c r="H163" s="369"/>
      <c r="I163" s="369"/>
      <c r="J163" s="369"/>
      <c r="K163" s="373"/>
      <c r="L163" s="369"/>
      <c r="M163" s="366">
        <f t="shared" si="13"/>
        <v>744</v>
      </c>
      <c r="N163" s="340">
        <v>164</v>
      </c>
      <c r="O163" s="369">
        <v>164</v>
      </c>
      <c r="P163" s="366">
        <f t="shared" si="10"/>
        <v>328</v>
      </c>
      <c r="Q163" s="383">
        <f t="shared" si="11"/>
        <v>2492</v>
      </c>
      <c r="S163" s="69" t="s">
        <v>72</v>
      </c>
      <c r="T163" s="69" t="s">
        <v>12</v>
      </c>
      <c r="U163" s="69" t="s">
        <v>39</v>
      </c>
      <c r="V163" s="70">
        <v>5</v>
      </c>
    </row>
    <row r="164" spans="1:22" ht="18" customHeight="1" x14ac:dyDescent="0.3">
      <c r="A164" s="116" t="s">
        <v>457</v>
      </c>
      <c r="B164" s="368">
        <v>34</v>
      </c>
      <c r="C164" s="369">
        <v>31</v>
      </c>
      <c r="D164" s="366">
        <f t="shared" si="12"/>
        <v>65</v>
      </c>
      <c r="E164" s="340">
        <v>14</v>
      </c>
      <c r="F164" s="369">
        <v>12</v>
      </c>
      <c r="G164" s="369"/>
      <c r="H164" s="369"/>
      <c r="I164" s="369"/>
      <c r="J164" s="369"/>
      <c r="K164" s="373"/>
      <c r="L164" s="369"/>
      <c r="M164" s="366">
        <f t="shared" si="13"/>
        <v>26</v>
      </c>
      <c r="N164" s="340">
        <v>8</v>
      </c>
      <c r="O164" s="369">
        <v>9</v>
      </c>
      <c r="P164" s="366">
        <f t="shared" si="10"/>
        <v>17</v>
      </c>
      <c r="Q164" s="383">
        <f t="shared" si="11"/>
        <v>108</v>
      </c>
      <c r="S164" s="69" t="s">
        <v>73</v>
      </c>
      <c r="T164" s="69" t="s">
        <v>37</v>
      </c>
      <c r="U164" s="69" t="s">
        <v>38</v>
      </c>
      <c r="V164" s="70">
        <v>46</v>
      </c>
    </row>
    <row r="165" spans="1:22" ht="18" customHeight="1" x14ac:dyDescent="0.3">
      <c r="A165" s="116" t="s">
        <v>458</v>
      </c>
      <c r="B165" s="368">
        <v>8</v>
      </c>
      <c r="C165" s="369">
        <v>5</v>
      </c>
      <c r="D165" s="366">
        <f t="shared" si="12"/>
        <v>13</v>
      </c>
      <c r="E165" s="340">
        <v>3</v>
      </c>
      <c r="F165" s="369">
        <v>1</v>
      </c>
      <c r="G165" s="369"/>
      <c r="H165" s="369"/>
      <c r="I165" s="369"/>
      <c r="J165" s="369"/>
      <c r="K165" s="373"/>
      <c r="L165" s="369"/>
      <c r="M165" s="366">
        <f t="shared" si="13"/>
        <v>4</v>
      </c>
      <c r="N165" s="340">
        <v>0</v>
      </c>
      <c r="O165" s="369">
        <v>2</v>
      </c>
      <c r="P165" s="366">
        <f t="shared" si="10"/>
        <v>2</v>
      </c>
      <c r="Q165" s="383">
        <f t="shared" si="11"/>
        <v>19</v>
      </c>
      <c r="S165" s="69" t="s">
        <v>73</v>
      </c>
      <c r="T165" s="69" t="s">
        <v>37</v>
      </c>
      <c r="U165" s="69" t="s">
        <v>39</v>
      </c>
      <c r="V165" s="70">
        <v>33</v>
      </c>
    </row>
    <row r="166" spans="1:22" ht="18" customHeight="1" x14ac:dyDescent="0.3">
      <c r="A166" s="116" t="s">
        <v>459</v>
      </c>
      <c r="B166" s="368">
        <v>52</v>
      </c>
      <c r="C166" s="369">
        <v>41</v>
      </c>
      <c r="D166" s="366">
        <f t="shared" si="12"/>
        <v>93</v>
      </c>
      <c r="E166" s="340">
        <v>19</v>
      </c>
      <c r="F166" s="369">
        <v>29</v>
      </c>
      <c r="G166" s="369"/>
      <c r="H166" s="369"/>
      <c r="I166" s="369"/>
      <c r="J166" s="369"/>
      <c r="K166" s="373"/>
      <c r="L166" s="369"/>
      <c r="M166" s="366">
        <f t="shared" si="13"/>
        <v>48</v>
      </c>
      <c r="N166" s="340">
        <v>9</v>
      </c>
      <c r="O166" s="369">
        <v>13</v>
      </c>
      <c r="P166" s="366">
        <f t="shared" si="10"/>
        <v>22</v>
      </c>
      <c r="Q166" s="383">
        <f t="shared" si="11"/>
        <v>163</v>
      </c>
      <c r="S166" s="69" t="s">
        <v>73</v>
      </c>
      <c r="T166" s="69" t="s">
        <v>9</v>
      </c>
      <c r="U166" s="69" t="s">
        <v>38</v>
      </c>
      <c r="V166" s="70">
        <v>20</v>
      </c>
    </row>
    <row r="167" spans="1:22" ht="18" customHeight="1" x14ac:dyDescent="0.3">
      <c r="A167" s="116" t="s">
        <v>460</v>
      </c>
      <c r="B167" s="368">
        <v>26</v>
      </c>
      <c r="C167" s="369">
        <v>26</v>
      </c>
      <c r="D167" s="366">
        <f t="shared" si="12"/>
        <v>52</v>
      </c>
      <c r="E167" s="340">
        <v>23</v>
      </c>
      <c r="F167" s="369">
        <v>9</v>
      </c>
      <c r="G167" s="369"/>
      <c r="H167" s="369"/>
      <c r="I167" s="369"/>
      <c r="J167" s="369"/>
      <c r="K167" s="373"/>
      <c r="L167" s="369"/>
      <c r="M167" s="366">
        <f t="shared" si="13"/>
        <v>32</v>
      </c>
      <c r="N167" s="340">
        <v>4</v>
      </c>
      <c r="O167" s="369">
        <v>10</v>
      </c>
      <c r="P167" s="366">
        <f t="shared" si="10"/>
        <v>14</v>
      </c>
      <c r="Q167" s="383">
        <f t="shared" si="11"/>
        <v>98</v>
      </c>
      <c r="S167" s="69" t="s">
        <v>73</v>
      </c>
      <c r="T167" s="69" t="s">
        <v>9</v>
      </c>
      <c r="U167" s="69" t="s">
        <v>39</v>
      </c>
      <c r="V167" s="70">
        <v>18</v>
      </c>
    </row>
    <row r="168" spans="1:22" ht="18" customHeight="1" x14ac:dyDescent="0.3">
      <c r="A168" s="116" t="s">
        <v>461</v>
      </c>
      <c r="B168" s="368">
        <v>7</v>
      </c>
      <c r="C168" s="369">
        <v>5</v>
      </c>
      <c r="D168" s="366">
        <f t="shared" si="12"/>
        <v>12</v>
      </c>
      <c r="E168" s="340">
        <v>1</v>
      </c>
      <c r="F168" s="369">
        <v>2</v>
      </c>
      <c r="G168" s="369"/>
      <c r="H168" s="369"/>
      <c r="I168" s="369"/>
      <c r="J168" s="369"/>
      <c r="K168" s="373"/>
      <c r="L168" s="369"/>
      <c r="M168" s="366">
        <f t="shared" si="13"/>
        <v>3</v>
      </c>
      <c r="N168" s="340">
        <v>1</v>
      </c>
      <c r="O168" s="369">
        <v>2</v>
      </c>
      <c r="P168" s="366">
        <f t="shared" si="10"/>
        <v>3</v>
      </c>
      <c r="Q168" s="383">
        <f t="shared" si="11"/>
        <v>18</v>
      </c>
      <c r="S168" s="69" t="s">
        <v>73</v>
      </c>
      <c r="T168" s="69" t="s">
        <v>12</v>
      </c>
      <c r="U168" s="69" t="s">
        <v>38</v>
      </c>
      <c r="V168" s="70">
        <v>11</v>
      </c>
    </row>
    <row r="169" spans="1:22" ht="18" customHeight="1" x14ac:dyDescent="0.3">
      <c r="A169" s="116" t="s">
        <v>462</v>
      </c>
      <c r="B169" s="368">
        <v>135</v>
      </c>
      <c r="C169" s="369">
        <v>93</v>
      </c>
      <c r="D169" s="366">
        <f t="shared" si="12"/>
        <v>228</v>
      </c>
      <c r="E169" s="340">
        <v>55</v>
      </c>
      <c r="F169" s="369">
        <v>39</v>
      </c>
      <c r="G169" s="369"/>
      <c r="H169" s="369"/>
      <c r="I169" s="369"/>
      <c r="J169" s="369"/>
      <c r="K169" s="373"/>
      <c r="L169" s="369"/>
      <c r="M169" s="366">
        <f t="shared" si="13"/>
        <v>94</v>
      </c>
      <c r="N169" s="340">
        <v>24</v>
      </c>
      <c r="O169" s="369">
        <v>26</v>
      </c>
      <c r="P169" s="366">
        <f t="shared" si="10"/>
        <v>50</v>
      </c>
      <c r="Q169" s="383">
        <f t="shared" si="11"/>
        <v>372</v>
      </c>
      <c r="S169" s="69" t="s">
        <v>73</v>
      </c>
      <c r="T169" s="69" t="s">
        <v>12</v>
      </c>
      <c r="U169" s="69" t="s">
        <v>39</v>
      </c>
      <c r="V169" s="70">
        <v>11</v>
      </c>
    </row>
    <row r="170" spans="1:22" ht="18" customHeight="1" x14ac:dyDescent="0.3">
      <c r="A170" s="116" t="s">
        <v>463</v>
      </c>
      <c r="B170" s="368">
        <v>13</v>
      </c>
      <c r="C170" s="369">
        <v>10</v>
      </c>
      <c r="D170" s="366">
        <f t="shared" si="12"/>
        <v>23</v>
      </c>
      <c r="E170" s="340">
        <v>8</v>
      </c>
      <c r="F170" s="369">
        <v>8</v>
      </c>
      <c r="G170" s="369"/>
      <c r="H170" s="369"/>
      <c r="I170" s="369"/>
      <c r="J170" s="369"/>
      <c r="K170" s="373"/>
      <c r="L170" s="369"/>
      <c r="M170" s="366">
        <f t="shared" si="13"/>
        <v>16</v>
      </c>
      <c r="N170" s="340">
        <v>4</v>
      </c>
      <c r="O170" s="369">
        <v>2</v>
      </c>
      <c r="P170" s="366">
        <f t="shared" si="10"/>
        <v>6</v>
      </c>
      <c r="Q170" s="383">
        <f t="shared" si="11"/>
        <v>45</v>
      </c>
      <c r="S170" s="69" t="s">
        <v>74</v>
      </c>
      <c r="T170" s="69" t="s">
        <v>37</v>
      </c>
      <c r="U170" s="69" t="s">
        <v>38</v>
      </c>
      <c r="V170" s="70">
        <v>83</v>
      </c>
    </row>
    <row r="171" spans="1:22" ht="18" customHeight="1" x14ac:dyDescent="0.3">
      <c r="A171" s="116" t="s">
        <v>464</v>
      </c>
      <c r="B171" s="368">
        <v>15</v>
      </c>
      <c r="C171" s="369">
        <v>13</v>
      </c>
      <c r="D171" s="366">
        <f t="shared" si="12"/>
        <v>28</v>
      </c>
      <c r="E171" s="340">
        <v>8</v>
      </c>
      <c r="F171" s="369">
        <v>2</v>
      </c>
      <c r="G171" s="369"/>
      <c r="H171" s="369"/>
      <c r="I171" s="369"/>
      <c r="J171" s="369"/>
      <c r="K171" s="373"/>
      <c r="L171" s="369"/>
      <c r="M171" s="366">
        <f t="shared" si="13"/>
        <v>10</v>
      </c>
      <c r="N171" s="340">
        <v>3</v>
      </c>
      <c r="O171" s="369">
        <v>1</v>
      </c>
      <c r="P171" s="366">
        <f t="shared" si="10"/>
        <v>4</v>
      </c>
      <c r="Q171" s="383">
        <f t="shared" si="11"/>
        <v>42</v>
      </c>
      <c r="S171" s="69" t="s">
        <v>74</v>
      </c>
      <c r="T171" s="69" t="s">
        <v>37</v>
      </c>
      <c r="U171" s="69" t="s">
        <v>39</v>
      </c>
      <c r="V171" s="70">
        <v>45</v>
      </c>
    </row>
    <row r="172" spans="1:22" ht="18" customHeight="1" x14ac:dyDescent="0.3">
      <c r="A172" s="116" t="s">
        <v>465</v>
      </c>
      <c r="B172" s="368">
        <v>91</v>
      </c>
      <c r="C172" s="369">
        <v>88</v>
      </c>
      <c r="D172" s="366">
        <f t="shared" si="12"/>
        <v>179</v>
      </c>
      <c r="E172" s="340">
        <v>61</v>
      </c>
      <c r="F172" s="369">
        <v>33</v>
      </c>
      <c r="G172" s="369"/>
      <c r="H172" s="369"/>
      <c r="I172" s="369"/>
      <c r="J172" s="369"/>
      <c r="K172" s="373"/>
      <c r="L172" s="369"/>
      <c r="M172" s="366">
        <f t="shared" si="13"/>
        <v>94</v>
      </c>
      <c r="N172" s="340">
        <v>14</v>
      </c>
      <c r="O172" s="369">
        <v>26</v>
      </c>
      <c r="P172" s="366">
        <f t="shared" si="10"/>
        <v>40</v>
      </c>
      <c r="Q172" s="383">
        <f t="shared" si="11"/>
        <v>313</v>
      </c>
      <c r="S172" s="69" t="s">
        <v>74</v>
      </c>
      <c r="T172" s="69" t="s">
        <v>9</v>
      </c>
      <c r="U172" s="69" t="s">
        <v>38</v>
      </c>
      <c r="V172" s="70">
        <v>31</v>
      </c>
    </row>
    <row r="173" spans="1:22" ht="18" customHeight="1" x14ac:dyDescent="0.3">
      <c r="A173" s="116" t="s">
        <v>466</v>
      </c>
      <c r="B173" s="368">
        <v>62</v>
      </c>
      <c r="C173" s="369">
        <v>49</v>
      </c>
      <c r="D173" s="366">
        <f t="shared" si="12"/>
        <v>111</v>
      </c>
      <c r="E173" s="340">
        <v>26</v>
      </c>
      <c r="F173" s="369">
        <v>17</v>
      </c>
      <c r="G173" s="369"/>
      <c r="H173" s="369"/>
      <c r="I173" s="369"/>
      <c r="J173" s="369"/>
      <c r="K173" s="373"/>
      <c r="L173" s="369"/>
      <c r="M173" s="366">
        <f t="shared" si="13"/>
        <v>43</v>
      </c>
      <c r="N173" s="340">
        <v>6</v>
      </c>
      <c r="O173" s="369">
        <v>4</v>
      </c>
      <c r="P173" s="366">
        <f t="shared" si="10"/>
        <v>10</v>
      </c>
      <c r="Q173" s="383">
        <f t="shared" si="11"/>
        <v>164</v>
      </c>
      <c r="S173" s="69" t="s">
        <v>74</v>
      </c>
      <c r="T173" s="69" t="s">
        <v>9</v>
      </c>
      <c r="U173" s="69" t="s">
        <v>39</v>
      </c>
      <c r="V173" s="70">
        <v>18</v>
      </c>
    </row>
    <row r="174" spans="1:22" ht="18" customHeight="1" x14ac:dyDescent="0.3">
      <c r="A174" s="116" t="s">
        <v>467</v>
      </c>
      <c r="B174" s="368">
        <v>90</v>
      </c>
      <c r="C174" s="369">
        <v>79</v>
      </c>
      <c r="D174" s="366">
        <f t="shared" si="12"/>
        <v>169</v>
      </c>
      <c r="E174" s="340">
        <v>52</v>
      </c>
      <c r="F174" s="369">
        <v>37</v>
      </c>
      <c r="G174" s="369"/>
      <c r="H174" s="369"/>
      <c r="I174" s="369"/>
      <c r="J174" s="369"/>
      <c r="K174" s="373"/>
      <c r="L174" s="369"/>
      <c r="M174" s="366">
        <f t="shared" si="13"/>
        <v>89</v>
      </c>
      <c r="N174" s="340">
        <v>15</v>
      </c>
      <c r="O174" s="369">
        <v>14</v>
      </c>
      <c r="P174" s="366">
        <f t="shared" si="10"/>
        <v>29</v>
      </c>
      <c r="Q174" s="383">
        <f t="shared" si="11"/>
        <v>287</v>
      </c>
      <c r="S174" s="69" t="s">
        <v>74</v>
      </c>
      <c r="T174" s="69" t="s">
        <v>12</v>
      </c>
      <c r="U174" s="69" t="s">
        <v>38</v>
      </c>
      <c r="V174" s="70">
        <v>13</v>
      </c>
    </row>
    <row r="175" spans="1:22" ht="18" customHeight="1" x14ac:dyDescent="0.3">
      <c r="A175" s="116" t="s">
        <v>468</v>
      </c>
      <c r="B175" s="368">
        <v>10</v>
      </c>
      <c r="C175" s="369">
        <v>11</v>
      </c>
      <c r="D175" s="366">
        <f t="shared" si="12"/>
        <v>21</v>
      </c>
      <c r="E175" s="340">
        <v>5</v>
      </c>
      <c r="F175" s="369">
        <v>4</v>
      </c>
      <c r="G175" s="369"/>
      <c r="H175" s="369"/>
      <c r="I175" s="369"/>
      <c r="J175" s="369"/>
      <c r="K175" s="373"/>
      <c r="L175" s="369"/>
      <c r="M175" s="366">
        <f t="shared" si="13"/>
        <v>9</v>
      </c>
      <c r="N175" s="340">
        <v>2</v>
      </c>
      <c r="O175" s="369">
        <v>3</v>
      </c>
      <c r="P175" s="366">
        <f t="shared" si="10"/>
        <v>5</v>
      </c>
      <c r="Q175" s="383">
        <f t="shared" si="11"/>
        <v>35</v>
      </c>
      <c r="S175" s="69" t="s">
        <v>74</v>
      </c>
      <c r="T175" s="69" t="s">
        <v>12</v>
      </c>
      <c r="U175" s="69" t="s">
        <v>39</v>
      </c>
      <c r="V175" s="70">
        <v>8</v>
      </c>
    </row>
    <row r="176" spans="1:22" ht="18" customHeight="1" x14ac:dyDescent="0.3">
      <c r="A176" s="116" t="s">
        <v>469</v>
      </c>
      <c r="B176" s="368">
        <v>31</v>
      </c>
      <c r="C176" s="369">
        <v>21</v>
      </c>
      <c r="D176" s="366">
        <f t="shared" si="12"/>
        <v>52</v>
      </c>
      <c r="E176" s="340">
        <v>21</v>
      </c>
      <c r="F176" s="369">
        <v>12</v>
      </c>
      <c r="G176" s="369"/>
      <c r="H176" s="369"/>
      <c r="I176" s="369"/>
      <c r="J176" s="369"/>
      <c r="K176" s="373"/>
      <c r="L176" s="369"/>
      <c r="M176" s="366">
        <f t="shared" si="13"/>
        <v>33</v>
      </c>
      <c r="N176" s="340">
        <v>4</v>
      </c>
      <c r="O176" s="369">
        <v>9</v>
      </c>
      <c r="P176" s="366">
        <f t="shared" si="10"/>
        <v>13</v>
      </c>
      <c r="Q176" s="383">
        <f t="shared" si="11"/>
        <v>98</v>
      </c>
      <c r="S176" s="69" t="s">
        <v>75</v>
      </c>
      <c r="T176" s="69" t="s">
        <v>37</v>
      </c>
      <c r="U176" s="69" t="s">
        <v>38</v>
      </c>
      <c r="V176" s="70">
        <v>46</v>
      </c>
    </row>
    <row r="177" spans="1:22" ht="18" customHeight="1" x14ac:dyDescent="0.3">
      <c r="A177" s="116" t="s">
        <v>470</v>
      </c>
      <c r="B177" s="368">
        <v>18</v>
      </c>
      <c r="C177" s="369">
        <v>11</v>
      </c>
      <c r="D177" s="366">
        <f t="shared" si="12"/>
        <v>29</v>
      </c>
      <c r="E177" s="340">
        <v>9</v>
      </c>
      <c r="F177" s="369">
        <v>6</v>
      </c>
      <c r="G177" s="369"/>
      <c r="H177" s="369"/>
      <c r="I177" s="369"/>
      <c r="J177" s="369"/>
      <c r="K177" s="373"/>
      <c r="L177" s="369"/>
      <c r="M177" s="366">
        <f t="shared" si="13"/>
        <v>15</v>
      </c>
      <c r="N177" s="340">
        <v>3</v>
      </c>
      <c r="O177" s="369">
        <v>5</v>
      </c>
      <c r="P177" s="366">
        <f t="shared" si="10"/>
        <v>8</v>
      </c>
      <c r="Q177" s="383">
        <f t="shared" si="11"/>
        <v>52</v>
      </c>
      <c r="S177" s="69" t="s">
        <v>75</v>
      </c>
      <c r="T177" s="69" t="s">
        <v>37</v>
      </c>
      <c r="U177" s="69" t="s">
        <v>39</v>
      </c>
      <c r="V177" s="70">
        <v>33</v>
      </c>
    </row>
    <row r="178" spans="1:22" ht="18" customHeight="1" x14ac:dyDescent="0.3">
      <c r="A178" s="116" t="s">
        <v>471</v>
      </c>
      <c r="B178" s="368">
        <v>170</v>
      </c>
      <c r="C178" s="369">
        <v>159</v>
      </c>
      <c r="D178" s="366">
        <f t="shared" si="12"/>
        <v>329</v>
      </c>
      <c r="E178" s="340">
        <v>62</v>
      </c>
      <c r="F178" s="369">
        <v>59</v>
      </c>
      <c r="G178" s="369"/>
      <c r="H178" s="369"/>
      <c r="I178" s="369"/>
      <c r="J178" s="369"/>
      <c r="K178" s="373"/>
      <c r="L178" s="369"/>
      <c r="M178" s="366">
        <f t="shared" si="13"/>
        <v>121</v>
      </c>
      <c r="N178" s="340">
        <v>31</v>
      </c>
      <c r="O178" s="369">
        <v>34</v>
      </c>
      <c r="P178" s="366">
        <f t="shared" si="10"/>
        <v>65</v>
      </c>
      <c r="Q178" s="383">
        <f t="shared" si="11"/>
        <v>515</v>
      </c>
      <c r="S178" s="69" t="s">
        <v>75</v>
      </c>
      <c r="T178" s="69" t="s">
        <v>9</v>
      </c>
      <c r="U178" s="69" t="s">
        <v>38</v>
      </c>
      <c r="V178" s="70">
        <v>23</v>
      </c>
    </row>
    <row r="179" spans="1:22" ht="18" customHeight="1" x14ac:dyDescent="0.3">
      <c r="A179" s="116" t="s">
        <v>472</v>
      </c>
      <c r="B179" s="368">
        <v>22</v>
      </c>
      <c r="C179" s="369">
        <v>18</v>
      </c>
      <c r="D179" s="366">
        <f t="shared" si="12"/>
        <v>40</v>
      </c>
      <c r="E179" s="340">
        <v>12</v>
      </c>
      <c r="F179" s="369">
        <v>12</v>
      </c>
      <c r="G179" s="369"/>
      <c r="H179" s="369"/>
      <c r="I179" s="369"/>
      <c r="J179" s="369"/>
      <c r="K179" s="373"/>
      <c r="L179" s="369"/>
      <c r="M179" s="366">
        <f t="shared" si="13"/>
        <v>24</v>
      </c>
      <c r="N179" s="340">
        <v>2</v>
      </c>
      <c r="O179" s="369">
        <v>5</v>
      </c>
      <c r="P179" s="366">
        <f t="shared" si="10"/>
        <v>7</v>
      </c>
      <c r="Q179" s="383">
        <f t="shared" si="11"/>
        <v>71</v>
      </c>
      <c r="S179" s="69" t="s">
        <v>75</v>
      </c>
      <c r="T179" s="69" t="s">
        <v>9</v>
      </c>
      <c r="U179" s="69" t="s">
        <v>39</v>
      </c>
      <c r="V179" s="70">
        <v>16</v>
      </c>
    </row>
    <row r="180" spans="1:22" ht="18" customHeight="1" x14ac:dyDescent="0.3">
      <c r="A180" s="116" t="s">
        <v>473</v>
      </c>
      <c r="B180" s="368">
        <v>120</v>
      </c>
      <c r="C180" s="369">
        <v>120</v>
      </c>
      <c r="D180" s="366">
        <f t="shared" si="12"/>
        <v>240</v>
      </c>
      <c r="E180" s="340">
        <v>50</v>
      </c>
      <c r="F180" s="369">
        <v>48</v>
      </c>
      <c r="G180" s="369"/>
      <c r="H180" s="369"/>
      <c r="I180" s="369"/>
      <c r="J180" s="369"/>
      <c r="K180" s="373"/>
      <c r="L180" s="369"/>
      <c r="M180" s="366">
        <f t="shared" si="13"/>
        <v>98</v>
      </c>
      <c r="N180" s="340">
        <v>26</v>
      </c>
      <c r="O180" s="369">
        <v>28</v>
      </c>
      <c r="P180" s="366">
        <f t="shared" si="10"/>
        <v>54</v>
      </c>
      <c r="Q180" s="383">
        <f t="shared" si="11"/>
        <v>392</v>
      </c>
      <c r="S180" s="69" t="s">
        <v>75</v>
      </c>
      <c r="T180" s="69" t="s">
        <v>12</v>
      </c>
      <c r="U180" s="69" t="s">
        <v>38</v>
      </c>
      <c r="V180" s="70">
        <v>8</v>
      </c>
    </row>
    <row r="181" spans="1:22" ht="18" customHeight="1" x14ac:dyDescent="0.3">
      <c r="A181" s="116" t="s">
        <v>474</v>
      </c>
      <c r="B181" s="368">
        <v>27</v>
      </c>
      <c r="C181" s="369">
        <v>15</v>
      </c>
      <c r="D181" s="366">
        <f t="shared" si="12"/>
        <v>42</v>
      </c>
      <c r="E181" s="340">
        <v>7</v>
      </c>
      <c r="F181" s="369">
        <v>9</v>
      </c>
      <c r="G181" s="369"/>
      <c r="H181" s="369"/>
      <c r="I181" s="369"/>
      <c r="J181" s="369"/>
      <c r="K181" s="373"/>
      <c r="L181" s="369"/>
      <c r="M181" s="366">
        <f t="shared" si="13"/>
        <v>16</v>
      </c>
      <c r="N181" s="340">
        <v>7</v>
      </c>
      <c r="O181" s="369">
        <v>0</v>
      </c>
      <c r="P181" s="366">
        <f t="shared" si="10"/>
        <v>7</v>
      </c>
      <c r="Q181" s="383">
        <f t="shared" si="11"/>
        <v>65</v>
      </c>
      <c r="S181" s="69" t="s">
        <v>75</v>
      </c>
      <c r="T181" s="69" t="s">
        <v>12</v>
      </c>
      <c r="U181" s="69" t="s">
        <v>39</v>
      </c>
      <c r="V181" s="70">
        <v>14</v>
      </c>
    </row>
    <row r="182" spans="1:22" ht="18" customHeight="1" x14ac:dyDescent="0.3">
      <c r="A182" s="116" t="s">
        <v>475</v>
      </c>
      <c r="B182" s="368">
        <v>117</v>
      </c>
      <c r="C182" s="369">
        <v>107</v>
      </c>
      <c r="D182" s="366">
        <f t="shared" si="12"/>
        <v>224</v>
      </c>
      <c r="E182" s="340">
        <v>44</v>
      </c>
      <c r="F182" s="369">
        <v>43</v>
      </c>
      <c r="G182" s="369"/>
      <c r="H182" s="369"/>
      <c r="I182" s="369"/>
      <c r="J182" s="369"/>
      <c r="K182" s="373"/>
      <c r="L182" s="369"/>
      <c r="M182" s="366">
        <f t="shared" si="13"/>
        <v>87</v>
      </c>
      <c r="N182" s="340">
        <v>24</v>
      </c>
      <c r="O182" s="369">
        <v>24</v>
      </c>
      <c r="P182" s="366">
        <f t="shared" si="10"/>
        <v>48</v>
      </c>
      <c r="Q182" s="383">
        <f t="shared" si="11"/>
        <v>359</v>
      </c>
      <c r="S182" s="69" t="s">
        <v>195</v>
      </c>
      <c r="T182" s="69" t="s">
        <v>37</v>
      </c>
      <c r="U182" s="69" t="s">
        <v>38</v>
      </c>
      <c r="V182" s="70">
        <v>6</v>
      </c>
    </row>
    <row r="183" spans="1:22" ht="18" customHeight="1" x14ac:dyDescent="0.3">
      <c r="A183" s="116" t="s">
        <v>476</v>
      </c>
      <c r="B183" s="368">
        <v>386</v>
      </c>
      <c r="C183" s="369">
        <v>406</v>
      </c>
      <c r="D183" s="366">
        <f t="shared" si="12"/>
        <v>792</v>
      </c>
      <c r="E183" s="340">
        <v>89</v>
      </c>
      <c r="F183" s="369">
        <v>58</v>
      </c>
      <c r="G183" s="369"/>
      <c r="H183" s="369"/>
      <c r="I183" s="369"/>
      <c r="J183" s="369"/>
      <c r="K183" s="373"/>
      <c r="L183" s="369"/>
      <c r="M183" s="366">
        <f t="shared" si="13"/>
        <v>147</v>
      </c>
      <c r="N183" s="340">
        <v>79</v>
      </c>
      <c r="O183" s="369">
        <v>81</v>
      </c>
      <c r="P183" s="366">
        <f t="shared" si="10"/>
        <v>160</v>
      </c>
      <c r="Q183" s="383">
        <f t="shared" si="11"/>
        <v>1099</v>
      </c>
      <c r="S183" s="69" t="s">
        <v>195</v>
      </c>
      <c r="T183" s="69" t="s">
        <v>9</v>
      </c>
      <c r="U183" s="69" t="s">
        <v>38</v>
      </c>
      <c r="V183" s="70">
        <v>1</v>
      </c>
    </row>
    <row r="184" spans="1:22" ht="16.5" customHeight="1" x14ac:dyDescent="0.3">
      <c r="A184" s="116" t="s">
        <v>477</v>
      </c>
      <c r="B184" s="368">
        <v>4</v>
      </c>
      <c r="C184" s="369">
        <v>2</v>
      </c>
      <c r="D184" s="366">
        <f t="shared" si="12"/>
        <v>6</v>
      </c>
      <c r="E184" s="340">
        <v>2</v>
      </c>
      <c r="F184" s="369">
        <v>0</v>
      </c>
      <c r="G184" s="369"/>
      <c r="H184" s="369"/>
      <c r="I184" s="369"/>
      <c r="J184" s="369"/>
      <c r="K184" s="373"/>
      <c r="L184" s="373"/>
      <c r="M184" s="366">
        <f t="shared" si="13"/>
        <v>2</v>
      </c>
      <c r="N184" s="340">
        <v>1</v>
      </c>
      <c r="O184" s="369">
        <v>2</v>
      </c>
      <c r="P184" s="366">
        <f t="shared" si="10"/>
        <v>3</v>
      </c>
      <c r="Q184" s="383">
        <f t="shared" si="11"/>
        <v>11</v>
      </c>
      <c r="S184" s="69" t="s">
        <v>195</v>
      </c>
      <c r="T184" s="69" t="s">
        <v>9</v>
      </c>
      <c r="U184" s="69" t="s">
        <v>39</v>
      </c>
      <c r="V184" s="70">
        <v>1</v>
      </c>
    </row>
    <row r="185" spans="1:22" ht="23.25" customHeight="1" x14ac:dyDescent="0.3">
      <c r="A185" s="116" t="s">
        <v>478</v>
      </c>
      <c r="B185" s="371">
        <v>36</v>
      </c>
      <c r="C185" s="372">
        <v>17</v>
      </c>
      <c r="D185" s="367">
        <f t="shared" si="12"/>
        <v>53</v>
      </c>
      <c r="E185" s="374">
        <v>13</v>
      </c>
      <c r="F185" s="372">
        <v>9</v>
      </c>
      <c r="G185" s="372"/>
      <c r="H185" s="372"/>
      <c r="I185" s="372"/>
      <c r="J185" s="372"/>
      <c r="K185" s="372"/>
      <c r="L185" s="372"/>
      <c r="M185" s="367">
        <f t="shared" si="13"/>
        <v>22</v>
      </c>
      <c r="N185" s="374">
        <v>3</v>
      </c>
      <c r="O185" s="372">
        <v>7</v>
      </c>
      <c r="P185" s="367">
        <f t="shared" si="10"/>
        <v>10</v>
      </c>
      <c r="Q185" s="383">
        <f t="shared" si="11"/>
        <v>85</v>
      </c>
      <c r="S185" s="69" t="s">
        <v>195</v>
      </c>
      <c r="T185" s="69" t="s">
        <v>12</v>
      </c>
      <c r="U185" s="69" t="s">
        <v>39</v>
      </c>
      <c r="V185" s="70">
        <v>1</v>
      </c>
    </row>
    <row r="186" spans="1:22" ht="23.25" customHeight="1" x14ac:dyDescent="0.35">
      <c r="A186" s="12"/>
      <c r="B186" s="364">
        <f>SUM(B7:B185)</f>
        <v>97704</v>
      </c>
      <c r="C186" s="364">
        <f>SUM(C7:C185)</f>
        <v>96496</v>
      </c>
      <c r="D186" s="364">
        <f>SUM(D7:D185)</f>
        <v>194200</v>
      </c>
      <c r="E186" s="364">
        <f>SUM(E7:E185)</f>
        <v>41954</v>
      </c>
      <c r="F186" s="364">
        <f>SUM(F7:F185)</f>
        <v>36369</v>
      </c>
      <c r="G186" s="364"/>
      <c r="H186" s="364"/>
      <c r="I186" s="364"/>
      <c r="J186" s="364"/>
      <c r="K186" s="364"/>
      <c r="L186" s="364"/>
      <c r="M186" s="365">
        <f t="shared" si="13"/>
        <v>78323</v>
      </c>
      <c r="N186" s="364">
        <f>SUM(N7:N185)</f>
        <v>23287</v>
      </c>
      <c r="O186" s="364">
        <f>SUM(O7:O185)</f>
        <v>26517</v>
      </c>
      <c r="P186" s="364">
        <f>SUM(P7:P185)</f>
        <v>49804</v>
      </c>
      <c r="Q186" s="384">
        <f t="shared" si="11"/>
        <v>322327</v>
      </c>
      <c r="S186" s="69" t="s">
        <v>261</v>
      </c>
      <c r="T186" s="69" t="s">
        <v>37</v>
      </c>
      <c r="U186" s="69" t="s">
        <v>38</v>
      </c>
      <c r="V186" s="70">
        <v>20</v>
      </c>
    </row>
    <row r="187" spans="1:22" ht="31.5" customHeight="1" x14ac:dyDescent="0.3">
      <c r="A187" s="425" t="s">
        <v>480</v>
      </c>
      <c r="B187" s="425"/>
      <c r="C187" s="425"/>
      <c r="D187" s="425"/>
      <c r="E187" s="425"/>
      <c r="F187" s="425"/>
      <c r="G187" s="425"/>
      <c r="H187" s="425"/>
      <c r="I187" s="425"/>
      <c r="J187" s="425"/>
      <c r="K187" s="425"/>
      <c r="L187" s="425"/>
      <c r="M187" s="425"/>
      <c r="N187" s="425"/>
      <c r="O187" s="425"/>
      <c r="P187" s="425"/>
      <c r="Q187" s="425"/>
      <c r="S187" s="69" t="s">
        <v>261</v>
      </c>
      <c r="T187" s="69" t="s">
        <v>37</v>
      </c>
      <c r="U187" s="69" t="s">
        <v>39</v>
      </c>
      <c r="V187" s="70">
        <v>15</v>
      </c>
    </row>
    <row r="188" spans="1:22" ht="33.75" customHeight="1" x14ac:dyDescent="0.3">
      <c r="A188" s="425" t="s">
        <v>481</v>
      </c>
      <c r="B188" s="425"/>
      <c r="C188" s="425"/>
      <c r="D188" s="425"/>
      <c r="E188" s="425"/>
      <c r="F188" s="425"/>
      <c r="G188" s="425"/>
      <c r="H188" s="425"/>
      <c r="I188" s="425"/>
      <c r="J188" s="425"/>
      <c r="K188" s="425"/>
      <c r="L188" s="425"/>
      <c r="M188" s="425"/>
      <c r="N188" s="425"/>
      <c r="O188" s="425"/>
      <c r="P188" s="425"/>
      <c r="Q188" s="425"/>
      <c r="S188" s="69" t="s">
        <v>261</v>
      </c>
      <c r="T188" s="69" t="s">
        <v>9</v>
      </c>
      <c r="U188" s="69" t="s">
        <v>38</v>
      </c>
      <c r="V188" s="70">
        <v>13</v>
      </c>
    </row>
    <row r="189" spans="1:22" ht="15.75" x14ac:dyDescent="0.3">
      <c r="Q189" s="65"/>
      <c r="S189" s="69" t="s">
        <v>261</v>
      </c>
      <c r="T189" s="69" t="s">
        <v>9</v>
      </c>
      <c r="U189" s="69" t="s">
        <v>39</v>
      </c>
      <c r="V189" s="70">
        <v>13</v>
      </c>
    </row>
    <row r="190" spans="1:22" ht="15.75" x14ac:dyDescent="0.3">
      <c r="S190" s="69" t="s">
        <v>261</v>
      </c>
      <c r="T190" s="69" t="s">
        <v>12</v>
      </c>
      <c r="U190" s="69" t="s">
        <v>38</v>
      </c>
      <c r="V190" s="70">
        <v>5</v>
      </c>
    </row>
    <row r="191" spans="1:22" ht="15.75" x14ac:dyDescent="0.3">
      <c r="S191" s="69" t="s">
        <v>261</v>
      </c>
      <c r="T191" s="69" t="s">
        <v>12</v>
      </c>
      <c r="U191" s="69" t="s">
        <v>39</v>
      </c>
      <c r="V191" s="70">
        <v>2</v>
      </c>
    </row>
    <row r="192" spans="1:22" ht="15.75" x14ac:dyDescent="0.3">
      <c r="S192" s="69" t="s">
        <v>76</v>
      </c>
      <c r="T192" s="69" t="s">
        <v>37</v>
      </c>
      <c r="U192" s="69" t="s">
        <v>38</v>
      </c>
      <c r="V192" s="70">
        <v>34</v>
      </c>
    </row>
    <row r="193" spans="17:22" ht="15.75" x14ac:dyDescent="0.3">
      <c r="S193" s="69" t="s">
        <v>76</v>
      </c>
      <c r="T193" s="69" t="s">
        <v>37</v>
      </c>
      <c r="U193" s="69" t="s">
        <v>39</v>
      </c>
      <c r="V193" s="70">
        <v>24</v>
      </c>
    </row>
    <row r="194" spans="17:22" ht="15.75" x14ac:dyDescent="0.3">
      <c r="S194" s="69" t="s">
        <v>76</v>
      </c>
      <c r="T194" s="69" t="s">
        <v>9</v>
      </c>
      <c r="U194" s="69" t="s">
        <v>38</v>
      </c>
      <c r="V194" s="70">
        <v>15</v>
      </c>
    </row>
    <row r="195" spans="17:22" ht="15.75" x14ac:dyDescent="0.3">
      <c r="S195" s="69" t="s">
        <v>76</v>
      </c>
      <c r="T195" s="69" t="s">
        <v>9</v>
      </c>
      <c r="U195" s="69" t="s">
        <v>39</v>
      </c>
      <c r="V195" s="70">
        <v>19</v>
      </c>
    </row>
    <row r="196" spans="17:22" ht="15.75" x14ac:dyDescent="0.3">
      <c r="S196" s="69" t="s">
        <v>76</v>
      </c>
      <c r="T196" s="69" t="s">
        <v>12</v>
      </c>
      <c r="U196" s="69" t="s">
        <v>38</v>
      </c>
      <c r="V196" s="70">
        <v>7</v>
      </c>
    </row>
    <row r="197" spans="17:22" ht="15.75" x14ac:dyDescent="0.3">
      <c r="S197" s="69" t="s">
        <v>76</v>
      </c>
      <c r="T197" s="69" t="s">
        <v>12</v>
      </c>
      <c r="U197" s="69" t="s">
        <v>39</v>
      </c>
      <c r="V197" s="70">
        <v>12</v>
      </c>
    </row>
    <row r="198" spans="17:22" ht="15.75" x14ac:dyDescent="0.3">
      <c r="S198" s="69" t="s">
        <v>77</v>
      </c>
      <c r="T198" s="69" t="s">
        <v>37</v>
      </c>
      <c r="U198" s="69" t="s">
        <v>38</v>
      </c>
      <c r="V198" s="70">
        <v>39</v>
      </c>
    </row>
    <row r="199" spans="17:22" ht="15.75" x14ac:dyDescent="0.3">
      <c r="S199" s="69" t="s">
        <v>77</v>
      </c>
      <c r="T199" s="69" t="s">
        <v>37</v>
      </c>
      <c r="U199" s="69" t="s">
        <v>39</v>
      </c>
      <c r="V199" s="70">
        <v>33</v>
      </c>
    </row>
    <row r="200" spans="17:22" ht="15.75" x14ac:dyDescent="0.3">
      <c r="S200" s="69" t="s">
        <v>77</v>
      </c>
      <c r="T200" s="69" t="s">
        <v>9</v>
      </c>
      <c r="U200" s="69" t="s">
        <v>38</v>
      </c>
      <c r="V200" s="70">
        <v>8</v>
      </c>
    </row>
    <row r="201" spans="17:22" ht="15.75" x14ac:dyDescent="0.3">
      <c r="Q201" s="405"/>
      <c r="R201" s="403" t="s">
        <v>260</v>
      </c>
      <c r="S201" s="123" t="s">
        <v>252</v>
      </c>
      <c r="T201" s="123" t="s">
        <v>253</v>
      </c>
      <c r="U201" s="69" t="s">
        <v>39</v>
      </c>
      <c r="V201" s="70">
        <v>8</v>
      </c>
    </row>
    <row r="202" spans="17:22" ht="15.75" x14ac:dyDescent="0.3">
      <c r="Q202" s="404"/>
      <c r="R202" s="118" t="s">
        <v>37</v>
      </c>
      <c r="S202" s="118" t="s">
        <v>38</v>
      </c>
      <c r="T202" s="119">
        <v>63</v>
      </c>
      <c r="U202" s="69" t="s">
        <v>38</v>
      </c>
      <c r="V202" s="70">
        <v>1</v>
      </c>
    </row>
    <row r="203" spans="17:22" ht="15.75" x14ac:dyDescent="0.3">
      <c r="Q203" s="118"/>
      <c r="R203" s="118" t="s">
        <v>37</v>
      </c>
      <c r="S203" s="118" t="s">
        <v>39</v>
      </c>
      <c r="T203" s="119">
        <v>59</v>
      </c>
      <c r="U203" s="69" t="s">
        <v>39</v>
      </c>
      <c r="V203" s="70">
        <v>11</v>
      </c>
    </row>
    <row r="204" spans="17:22" ht="15.75" x14ac:dyDescent="0.3">
      <c r="Q204" s="118"/>
      <c r="R204" s="118" t="s">
        <v>9</v>
      </c>
      <c r="S204" s="118" t="s">
        <v>38</v>
      </c>
      <c r="T204" s="119">
        <v>34</v>
      </c>
      <c r="U204" s="69" t="s">
        <v>38</v>
      </c>
      <c r="V204" s="70">
        <v>60</v>
      </c>
    </row>
    <row r="205" spans="17:22" ht="15.75" x14ac:dyDescent="0.3">
      <c r="Q205" s="118"/>
      <c r="R205" s="118" t="s">
        <v>9</v>
      </c>
      <c r="S205" s="118" t="s">
        <v>39</v>
      </c>
      <c r="T205" s="119">
        <v>33</v>
      </c>
      <c r="U205" s="69" t="s">
        <v>39</v>
      </c>
      <c r="V205" s="70">
        <v>43</v>
      </c>
    </row>
    <row r="206" spans="17:22" ht="15.75" x14ac:dyDescent="0.3">
      <c r="Q206" s="118"/>
      <c r="R206" s="118" t="s">
        <v>12</v>
      </c>
      <c r="S206" s="118" t="s">
        <v>38</v>
      </c>
      <c r="T206" s="119">
        <v>15</v>
      </c>
      <c r="U206" s="69" t="s">
        <v>38</v>
      </c>
      <c r="V206" s="70">
        <v>30</v>
      </c>
    </row>
    <row r="207" spans="17:22" ht="15.75" x14ac:dyDescent="0.3">
      <c r="Q207" s="118"/>
      <c r="R207" s="118" t="s">
        <v>12</v>
      </c>
      <c r="S207" s="118" t="s">
        <v>39</v>
      </c>
      <c r="T207" s="119">
        <v>17</v>
      </c>
      <c r="U207" s="69" t="s">
        <v>39</v>
      </c>
      <c r="V207" s="70">
        <v>35</v>
      </c>
    </row>
    <row r="208" spans="17:22" ht="15.75" x14ac:dyDescent="0.3">
      <c r="S208" s="69" t="s">
        <v>78</v>
      </c>
      <c r="T208" s="69" t="s">
        <v>12</v>
      </c>
      <c r="U208" s="69" t="s">
        <v>38</v>
      </c>
      <c r="V208" s="70">
        <v>11</v>
      </c>
    </row>
    <row r="209" spans="19:22" ht="15.75" x14ac:dyDescent="0.3">
      <c r="S209" s="69" t="s">
        <v>78</v>
      </c>
      <c r="T209" s="69" t="s">
        <v>12</v>
      </c>
      <c r="U209" s="69" t="s">
        <v>39</v>
      </c>
      <c r="V209" s="70">
        <v>16</v>
      </c>
    </row>
    <row r="210" spans="19:22" ht="15.75" x14ac:dyDescent="0.3">
      <c r="S210" s="69" t="s">
        <v>196</v>
      </c>
      <c r="T210" s="69" t="s">
        <v>37</v>
      </c>
      <c r="U210" s="69" t="s">
        <v>38</v>
      </c>
      <c r="V210" s="70">
        <v>4</v>
      </c>
    </row>
    <row r="211" spans="19:22" ht="15.75" x14ac:dyDescent="0.3">
      <c r="S211" s="69" t="s">
        <v>196</v>
      </c>
      <c r="T211" s="69" t="s">
        <v>37</v>
      </c>
      <c r="U211" s="69" t="s">
        <v>39</v>
      </c>
      <c r="V211" s="70">
        <v>2</v>
      </c>
    </row>
    <row r="212" spans="19:22" ht="15.75" x14ac:dyDescent="0.3">
      <c r="S212" s="69" t="s">
        <v>196</v>
      </c>
      <c r="T212" s="69" t="s">
        <v>9</v>
      </c>
      <c r="U212" s="69" t="s">
        <v>39</v>
      </c>
      <c r="V212" s="70">
        <v>2</v>
      </c>
    </row>
    <row r="213" spans="19:22" ht="15.75" x14ac:dyDescent="0.3">
      <c r="S213" s="69" t="s">
        <v>196</v>
      </c>
      <c r="T213" s="69" t="s">
        <v>12</v>
      </c>
      <c r="U213" s="69" t="s">
        <v>39</v>
      </c>
      <c r="V213" s="70">
        <v>1</v>
      </c>
    </row>
    <row r="214" spans="19:22" ht="15.75" x14ac:dyDescent="0.3">
      <c r="S214" s="69" t="s">
        <v>197</v>
      </c>
      <c r="T214" s="69" t="s">
        <v>37</v>
      </c>
      <c r="U214" s="69" t="s">
        <v>38</v>
      </c>
      <c r="V214" s="70">
        <v>39</v>
      </c>
    </row>
    <row r="215" spans="19:22" ht="15.75" x14ac:dyDescent="0.3">
      <c r="S215" s="69" t="s">
        <v>197</v>
      </c>
      <c r="T215" s="69" t="s">
        <v>37</v>
      </c>
      <c r="U215" s="69" t="s">
        <v>39</v>
      </c>
      <c r="V215" s="70">
        <v>20</v>
      </c>
    </row>
    <row r="216" spans="19:22" ht="15.75" x14ac:dyDescent="0.3">
      <c r="S216" s="69" t="s">
        <v>197</v>
      </c>
      <c r="T216" s="69" t="s">
        <v>9</v>
      </c>
      <c r="U216" s="69" t="s">
        <v>38</v>
      </c>
      <c r="V216" s="70">
        <v>7</v>
      </c>
    </row>
    <row r="217" spans="19:22" ht="15.75" x14ac:dyDescent="0.3">
      <c r="S217" s="69" t="s">
        <v>197</v>
      </c>
      <c r="T217" s="69" t="s">
        <v>9</v>
      </c>
      <c r="U217" s="69" t="s">
        <v>39</v>
      </c>
      <c r="V217" s="70">
        <v>6</v>
      </c>
    </row>
    <row r="218" spans="19:22" ht="15.75" x14ac:dyDescent="0.3">
      <c r="S218" s="69" t="s">
        <v>197</v>
      </c>
      <c r="T218" s="69" t="s">
        <v>12</v>
      </c>
      <c r="U218" s="69" t="s">
        <v>38</v>
      </c>
      <c r="V218" s="70">
        <v>2</v>
      </c>
    </row>
    <row r="219" spans="19:22" ht="15.75" x14ac:dyDescent="0.3">
      <c r="S219" s="69" t="s">
        <v>197</v>
      </c>
      <c r="T219" s="69" t="s">
        <v>12</v>
      </c>
      <c r="U219" s="69" t="s">
        <v>39</v>
      </c>
      <c r="V219" s="70">
        <v>1</v>
      </c>
    </row>
    <row r="220" spans="19:22" ht="15.75" x14ac:dyDescent="0.3">
      <c r="S220" s="69" t="s">
        <v>79</v>
      </c>
      <c r="T220" s="69" t="s">
        <v>37</v>
      </c>
      <c r="U220" s="69" t="s">
        <v>38</v>
      </c>
      <c r="V220" s="70">
        <v>82</v>
      </c>
    </row>
    <row r="221" spans="19:22" ht="15.75" x14ac:dyDescent="0.3">
      <c r="S221" s="69" t="s">
        <v>79</v>
      </c>
      <c r="T221" s="69" t="s">
        <v>37</v>
      </c>
      <c r="U221" s="69" t="s">
        <v>39</v>
      </c>
      <c r="V221" s="70">
        <v>59</v>
      </c>
    </row>
    <row r="222" spans="19:22" ht="15.75" x14ac:dyDescent="0.3">
      <c r="S222" s="69" t="s">
        <v>79</v>
      </c>
      <c r="T222" s="69" t="s">
        <v>9</v>
      </c>
      <c r="U222" s="69" t="s">
        <v>38</v>
      </c>
      <c r="V222" s="70">
        <v>26</v>
      </c>
    </row>
    <row r="223" spans="19:22" ht="15.75" x14ac:dyDescent="0.3">
      <c r="S223" s="69" t="s">
        <v>79</v>
      </c>
      <c r="T223" s="69" t="s">
        <v>9</v>
      </c>
      <c r="U223" s="69" t="s">
        <v>39</v>
      </c>
      <c r="V223" s="70">
        <v>15</v>
      </c>
    </row>
    <row r="224" spans="19:22" ht="15.75" x14ac:dyDescent="0.3">
      <c r="S224" s="69" t="s">
        <v>79</v>
      </c>
      <c r="T224" s="69" t="s">
        <v>12</v>
      </c>
      <c r="U224" s="69" t="s">
        <v>38</v>
      </c>
      <c r="V224" s="70">
        <v>14</v>
      </c>
    </row>
    <row r="225" spans="19:22" ht="15.75" x14ac:dyDescent="0.3">
      <c r="S225" s="69" t="s">
        <v>79</v>
      </c>
      <c r="T225" s="69" t="s">
        <v>12</v>
      </c>
      <c r="U225" s="69" t="s">
        <v>39</v>
      </c>
      <c r="V225" s="70">
        <v>14</v>
      </c>
    </row>
    <row r="226" spans="19:22" ht="15.75" x14ac:dyDescent="0.3">
      <c r="S226" s="69" t="s">
        <v>80</v>
      </c>
      <c r="T226" s="69" t="s">
        <v>37</v>
      </c>
      <c r="U226" s="69" t="s">
        <v>38</v>
      </c>
      <c r="V226" s="70">
        <v>292</v>
      </c>
    </row>
    <row r="227" spans="19:22" ht="15.75" x14ac:dyDescent="0.3">
      <c r="S227" s="69" t="s">
        <v>80</v>
      </c>
      <c r="T227" s="69" t="s">
        <v>37</v>
      </c>
      <c r="U227" s="69" t="s">
        <v>39</v>
      </c>
      <c r="V227" s="70">
        <v>221</v>
      </c>
    </row>
    <row r="228" spans="19:22" ht="15.75" x14ac:dyDescent="0.3">
      <c r="S228" s="69" t="s">
        <v>80</v>
      </c>
      <c r="T228" s="69" t="s">
        <v>9</v>
      </c>
      <c r="U228" s="69" t="s">
        <v>38</v>
      </c>
      <c r="V228" s="70">
        <v>372</v>
      </c>
    </row>
    <row r="229" spans="19:22" ht="15.75" x14ac:dyDescent="0.3">
      <c r="S229" s="69" t="s">
        <v>80</v>
      </c>
      <c r="T229" s="69" t="s">
        <v>9</v>
      </c>
      <c r="U229" s="69" t="s">
        <v>39</v>
      </c>
      <c r="V229" s="70">
        <v>234</v>
      </c>
    </row>
    <row r="230" spans="19:22" ht="15.75" x14ac:dyDescent="0.3">
      <c r="S230" s="69" t="s">
        <v>80</v>
      </c>
      <c r="T230" s="69" t="s">
        <v>12</v>
      </c>
      <c r="U230" s="69" t="s">
        <v>38</v>
      </c>
      <c r="V230" s="70">
        <v>66</v>
      </c>
    </row>
    <row r="231" spans="19:22" ht="15.75" x14ac:dyDescent="0.3">
      <c r="S231" s="69" t="s">
        <v>80</v>
      </c>
      <c r="T231" s="69" t="s">
        <v>12</v>
      </c>
      <c r="U231" s="69" t="s">
        <v>39</v>
      </c>
      <c r="V231" s="70">
        <v>57</v>
      </c>
    </row>
    <row r="232" spans="19:22" ht="15.75" x14ac:dyDescent="0.3">
      <c r="S232" s="69" t="s">
        <v>262</v>
      </c>
      <c r="T232" s="69" t="s">
        <v>37</v>
      </c>
      <c r="U232" s="69" t="s">
        <v>38</v>
      </c>
      <c r="V232" s="70">
        <v>54</v>
      </c>
    </row>
    <row r="233" spans="19:22" ht="15.75" x14ac:dyDescent="0.3">
      <c r="S233" s="69" t="s">
        <v>262</v>
      </c>
      <c r="T233" s="69" t="s">
        <v>37</v>
      </c>
      <c r="U233" s="69" t="s">
        <v>39</v>
      </c>
      <c r="V233" s="70">
        <v>24</v>
      </c>
    </row>
    <row r="234" spans="19:22" ht="15.75" x14ac:dyDescent="0.3">
      <c r="S234" s="69" t="s">
        <v>262</v>
      </c>
      <c r="T234" s="69" t="s">
        <v>9</v>
      </c>
      <c r="U234" s="69" t="s">
        <v>38</v>
      </c>
      <c r="V234" s="70">
        <v>19</v>
      </c>
    </row>
    <row r="235" spans="19:22" ht="15.75" x14ac:dyDescent="0.3">
      <c r="S235" s="69" t="s">
        <v>262</v>
      </c>
      <c r="T235" s="69" t="s">
        <v>9</v>
      </c>
      <c r="U235" s="69" t="s">
        <v>39</v>
      </c>
      <c r="V235" s="70">
        <v>15</v>
      </c>
    </row>
    <row r="236" spans="19:22" ht="15.75" x14ac:dyDescent="0.3">
      <c r="S236" s="69" t="s">
        <v>262</v>
      </c>
      <c r="T236" s="69" t="s">
        <v>12</v>
      </c>
      <c r="U236" s="69" t="s">
        <v>38</v>
      </c>
      <c r="V236" s="70">
        <v>9</v>
      </c>
    </row>
    <row r="237" spans="19:22" ht="15.75" x14ac:dyDescent="0.3">
      <c r="S237" s="69" t="s">
        <v>262</v>
      </c>
      <c r="T237" s="69" t="s">
        <v>12</v>
      </c>
      <c r="U237" s="69" t="s">
        <v>39</v>
      </c>
      <c r="V237" s="70">
        <v>8</v>
      </c>
    </row>
    <row r="238" spans="19:22" ht="15.75" x14ac:dyDescent="0.3">
      <c r="S238" s="69" t="s">
        <v>81</v>
      </c>
      <c r="T238" s="69" t="s">
        <v>37</v>
      </c>
      <c r="U238" s="69" t="s">
        <v>38</v>
      </c>
      <c r="V238" s="70">
        <v>70</v>
      </c>
    </row>
    <row r="239" spans="19:22" ht="15.75" x14ac:dyDescent="0.3">
      <c r="S239" s="69" t="s">
        <v>81</v>
      </c>
      <c r="T239" s="69" t="s">
        <v>37</v>
      </c>
      <c r="U239" s="69" t="s">
        <v>39</v>
      </c>
      <c r="V239" s="70">
        <v>57</v>
      </c>
    </row>
    <row r="240" spans="19:22" ht="15.75" x14ac:dyDescent="0.3">
      <c r="S240" s="69" t="s">
        <v>81</v>
      </c>
      <c r="T240" s="69" t="s">
        <v>9</v>
      </c>
      <c r="U240" s="69" t="s">
        <v>38</v>
      </c>
      <c r="V240" s="70">
        <v>29</v>
      </c>
    </row>
    <row r="241" spans="19:22" ht="15.75" x14ac:dyDescent="0.3">
      <c r="S241" s="69" t="s">
        <v>81</v>
      </c>
      <c r="T241" s="69" t="s">
        <v>9</v>
      </c>
      <c r="U241" s="69" t="s">
        <v>39</v>
      </c>
      <c r="V241" s="70">
        <v>33</v>
      </c>
    </row>
    <row r="242" spans="19:22" ht="15.75" x14ac:dyDescent="0.3">
      <c r="S242" s="69" t="s">
        <v>81</v>
      </c>
      <c r="T242" s="69" t="s">
        <v>12</v>
      </c>
      <c r="U242" s="69" t="s">
        <v>38</v>
      </c>
      <c r="V242" s="70">
        <v>18</v>
      </c>
    </row>
    <row r="243" spans="19:22" ht="15.75" x14ac:dyDescent="0.3">
      <c r="S243" s="69" t="s">
        <v>81</v>
      </c>
      <c r="T243" s="69" t="s">
        <v>12</v>
      </c>
      <c r="U243" s="69" t="s">
        <v>39</v>
      </c>
      <c r="V243" s="70">
        <v>15</v>
      </c>
    </row>
    <row r="244" spans="19:22" ht="15.75" x14ac:dyDescent="0.3">
      <c r="S244" s="69" t="s">
        <v>82</v>
      </c>
      <c r="T244" s="69" t="s">
        <v>37</v>
      </c>
      <c r="U244" s="69" t="s">
        <v>38</v>
      </c>
      <c r="V244" s="70">
        <v>671</v>
      </c>
    </row>
    <row r="245" spans="19:22" ht="15.75" x14ac:dyDescent="0.3">
      <c r="S245" s="69" t="s">
        <v>82</v>
      </c>
      <c r="T245" s="69" t="s">
        <v>37</v>
      </c>
      <c r="U245" s="69" t="s">
        <v>39</v>
      </c>
      <c r="V245" s="70">
        <v>675</v>
      </c>
    </row>
    <row r="246" spans="19:22" ht="15.75" x14ac:dyDescent="0.3">
      <c r="S246" s="69" t="s">
        <v>82</v>
      </c>
      <c r="T246" s="69" t="s">
        <v>9</v>
      </c>
      <c r="U246" s="69" t="s">
        <v>38</v>
      </c>
      <c r="V246" s="70">
        <v>299</v>
      </c>
    </row>
    <row r="247" spans="19:22" ht="15.75" x14ac:dyDescent="0.3">
      <c r="S247" s="69" t="s">
        <v>82</v>
      </c>
      <c r="T247" s="69" t="s">
        <v>9</v>
      </c>
      <c r="U247" s="69" t="s">
        <v>39</v>
      </c>
      <c r="V247" s="70">
        <v>293</v>
      </c>
    </row>
    <row r="248" spans="19:22" ht="15.75" x14ac:dyDescent="0.3">
      <c r="S248" s="69" t="s">
        <v>82</v>
      </c>
      <c r="T248" s="69" t="s">
        <v>12</v>
      </c>
      <c r="U248" s="69" t="s">
        <v>38</v>
      </c>
      <c r="V248" s="70">
        <v>145</v>
      </c>
    </row>
    <row r="249" spans="19:22" ht="15.75" x14ac:dyDescent="0.3">
      <c r="S249" s="69" t="s">
        <v>82</v>
      </c>
      <c r="T249" s="69" t="s">
        <v>12</v>
      </c>
      <c r="U249" s="69" t="s">
        <v>39</v>
      </c>
      <c r="V249" s="70">
        <v>160</v>
      </c>
    </row>
    <row r="250" spans="19:22" ht="15.75" x14ac:dyDescent="0.3">
      <c r="S250" s="69" t="s">
        <v>83</v>
      </c>
      <c r="T250" s="69" t="s">
        <v>37</v>
      </c>
      <c r="U250" s="69" t="s">
        <v>38</v>
      </c>
      <c r="V250" s="70">
        <v>130</v>
      </c>
    </row>
    <row r="251" spans="19:22" ht="15.75" x14ac:dyDescent="0.3">
      <c r="S251" s="69" t="s">
        <v>83</v>
      </c>
      <c r="T251" s="69" t="s">
        <v>37</v>
      </c>
      <c r="U251" s="69" t="s">
        <v>39</v>
      </c>
      <c r="V251" s="70">
        <v>101</v>
      </c>
    </row>
    <row r="252" spans="19:22" ht="15.75" x14ac:dyDescent="0.3">
      <c r="S252" s="69" t="s">
        <v>83</v>
      </c>
      <c r="T252" s="69" t="s">
        <v>9</v>
      </c>
      <c r="U252" s="69" t="s">
        <v>38</v>
      </c>
      <c r="V252" s="70">
        <v>41</v>
      </c>
    </row>
    <row r="253" spans="19:22" ht="15.75" x14ac:dyDescent="0.3">
      <c r="S253" s="69" t="s">
        <v>83</v>
      </c>
      <c r="T253" s="69" t="s">
        <v>9</v>
      </c>
      <c r="U253" s="69" t="s">
        <v>39</v>
      </c>
      <c r="V253" s="70">
        <v>24</v>
      </c>
    </row>
    <row r="254" spans="19:22" ht="15.75" x14ac:dyDescent="0.3">
      <c r="S254" s="69" t="s">
        <v>83</v>
      </c>
      <c r="T254" s="69" t="s">
        <v>12</v>
      </c>
      <c r="U254" s="69" t="s">
        <v>38</v>
      </c>
      <c r="V254" s="70">
        <v>17</v>
      </c>
    </row>
    <row r="255" spans="19:22" ht="15.75" x14ac:dyDescent="0.3">
      <c r="S255" s="69" t="s">
        <v>83</v>
      </c>
      <c r="T255" s="69" t="s">
        <v>12</v>
      </c>
      <c r="U255" s="69" t="s">
        <v>39</v>
      </c>
      <c r="V255" s="70">
        <v>26</v>
      </c>
    </row>
    <row r="256" spans="19:22" ht="15.75" x14ac:dyDescent="0.3">
      <c r="S256" s="69" t="s">
        <v>198</v>
      </c>
      <c r="T256" s="69" t="s">
        <v>37</v>
      </c>
      <c r="U256" s="69" t="s">
        <v>38</v>
      </c>
      <c r="V256" s="70">
        <v>15</v>
      </c>
    </row>
    <row r="257" spans="19:22" ht="15.75" x14ac:dyDescent="0.3">
      <c r="S257" s="69" t="s">
        <v>198</v>
      </c>
      <c r="T257" s="69" t="s">
        <v>37</v>
      </c>
      <c r="U257" s="69" t="s">
        <v>39</v>
      </c>
      <c r="V257" s="70">
        <v>16</v>
      </c>
    </row>
    <row r="258" spans="19:22" ht="15.75" x14ac:dyDescent="0.3">
      <c r="S258" s="69" t="s">
        <v>198</v>
      </c>
      <c r="T258" s="69" t="s">
        <v>9</v>
      </c>
      <c r="U258" s="69" t="s">
        <v>38</v>
      </c>
      <c r="V258" s="70">
        <v>9</v>
      </c>
    </row>
    <row r="259" spans="19:22" ht="15.75" x14ac:dyDescent="0.3">
      <c r="S259" s="69" t="s">
        <v>198</v>
      </c>
      <c r="T259" s="69" t="s">
        <v>9</v>
      </c>
      <c r="U259" s="69" t="s">
        <v>39</v>
      </c>
      <c r="V259" s="70">
        <v>5</v>
      </c>
    </row>
    <row r="260" spans="19:22" ht="15.75" x14ac:dyDescent="0.3">
      <c r="S260" s="69" t="s">
        <v>198</v>
      </c>
      <c r="T260" s="69" t="s">
        <v>12</v>
      </c>
      <c r="U260" s="69" t="s">
        <v>38</v>
      </c>
      <c r="V260" s="70">
        <v>3</v>
      </c>
    </row>
    <row r="261" spans="19:22" ht="15.75" x14ac:dyDescent="0.3">
      <c r="S261" s="69" t="s">
        <v>198</v>
      </c>
      <c r="T261" s="69" t="s">
        <v>12</v>
      </c>
      <c r="U261" s="69" t="s">
        <v>39</v>
      </c>
      <c r="V261" s="70">
        <v>2</v>
      </c>
    </row>
    <row r="262" spans="19:22" ht="15.75" x14ac:dyDescent="0.3">
      <c r="S262" s="69" t="s">
        <v>84</v>
      </c>
      <c r="T262" s="69" t="s">
        <v>37</v>
      </c>
      <c r="U262" s="69" t="s">
        <v>38</v>
      </c>
      <c r="V262" s="70">
        <v>495</v>
      </c>
    </row>
    <row r="263" spans="19:22" ht="15.75" x14ac:dyDescent="0.3">
      <c r="S263" s="69" t="s">
        <v>84</v>
      </c>
      <c r="T263" s="69" t="s">
        <v>37</v>
      </c>
      <c r="U263" s="69" t="s">
        <v>39</v>
      </c>
      <c r="V263" s="70">
        <v>384</v>
      </c>
    </row>
    <row r="264" spans="19:22" ht="15.75" x14ac:dyDescent="0.3">
      <c r="S264" s="69" t="s">
        <v>84</v>
      </c>
      <c r="T264" s="69" t="s">
        <v>9</v>
      </c>
      <c r="U264" s="69" t="s">
        <v>38</v>
      </c>
      <c r="V264" s="70">
        <v>283</v>
      </c>
    </row>
    <row r="265" spans="19:22" ht="15.75" x14ac:dyDescent="0.3">
      <c r="S265" s="69" t="s">
        <v>84</v>
      </c>
      <c r="T265" s="69" t="s">
        <v>9</v>
      </c>
      <c r="U265" s="69" t="s">
        <v>39</v>
      </c>
      <c r="V265" s="70">
        <v>213</v>
      </c>
    </row>
    <row r="266" spans="19:22" ht="15.75" x14ac:dyDescent="0.3">
      <c r="S266" s="69" t="s">
        <v>84</v>
      </c>
      <c r="T266" s="69" t="s">
        <v>12</v>
      </c>
      <c r="U266" s="69" t="s">
        <v>38</v>
      </c>
      <c r="V266" s="70">
        <v>117</v>
      </c>
    </row>
    <row r="267" spans="19:22" ht="15.75" x14ac:dyDescent="0.3">
      <c r="S267" s="69" t="s">
        <v>84</v>
      </c>
      <c r="T267" s="69" t="s">
        <v>12</v>
      </c>
      <c r="U267" s="69" t="s">
        <v>39</v>
      </c>
      <c r="V267" s="70">
        <v>111</v>
      </c>
    </row>
    <row r="268" spans="19:22" ht="15.75" x14ac:dyDescent="0.3">
      <c r="S268" s="69" t="s">
        <v>85</v>
      </c>
      <c r="T268" s="69" t="s">
        <v>37</v>
      </c>
      <c r="U268" s="69" t="s">
        <v>38</v>
      </c>
      <c r="V268" s="70">
        <v>96</v>
      </c>
    </row>
    <row r="269" spans="19:22" ht="15.75" x14ac:dyDescent="0.3">
      <c r="S269" s="69" t="s">
        <v>85</v>
      </c>
      <c r="T269" s="69" t="s">
        <v>37</v>
      </c>
      <c r="U269" s="69" t="s">
        <v>39</v>
      </c>
      <c r="V269" s="70">
        <v>72</v>
      </c>
    </row>
    <row r="270" spans="19:22" ht="15.75" x14ac:dyDescent="0.3">
      <c r="S270" s="69" t="s">
        <v>85</v>
      </c>
      <c r="T270" s="69" t="s">
        <v>9</v>
      </c>
      <c r="U270" s="69" t="s">
        <v>38</v>
      </c>
      <c r="V270" s="70">
        <v>45</v>
      </c>
    </row>
    <row r="271" spans="19:22" ht="15.75" x14ac:dyDescent="0.3">
      <c r="S271" s="69" t="s">
        <v>85</v>
      </c>
      <c r="T271" s="69" t="s">
        <v>9</v>
      </c>
      <c r="U271" s="69" t="s">
        <v>39</v>
      </c>
      <c r="V271" s="70">
        <v>23</v>
      </c>
    </row>
    <row r="272" spans="19:22" ht="15.75" x14ac:dyDescent="0.3">
      <c r="S272" s="69" t="s">
        <v>85</v>
      </c>
      <c r="T272" s="69" t="s">
        <v>12</v>
      </c>
      <c r="U272" s="69" t="s">
        <v>38</v>
      </c>
      <c r="V272" s="70">
        <v>24</v>
      </c>
    </row>
    <row r="273" spans="19:22" ht="15.75" x14ac:dyDescent="0.3">
      <c r="S273" s="69" t="s">
        <v>85</v>
      </c>
      <c r="T273" s="69" t="s">
        <v>12</v>
      </c>
      <c r="U273" s="69" t="s">
        <v>39</v>
      </c>
      <c r="V273" s="70">
        <v>13</v>
      </c>
    </row>
    <row r="274" spans="19:22" ht="15.75" x14ac:dyDescent="0.3">
      <c r="S274" s="69" t="s">
        <v>86</v>
      </c>
      <c r="T274" s="69" t="s">
        <v>37</v>
      </c>
      <c r="U274" s="69" t="s">
        <v>38</v>
      </c>
      <c r="V274" s="70">
        <v>4</v>
      </c>
    </row>
    <row r="275" spans="19:22" ht="15.75" x14ac:dyDescent="0.3">
      <c r="S275" s="69" t="s">
        <v>86</v>
      </c>
      <c r="T275" s="69" t="s">
        <v>37</v>
      </c>
      <c r="U275" s="69" t="s">
        <v>39</v>
      </c>
      <c r="V275" s="70">
        <v>7</v>
      </c>
    </row>
    <row r="276" spans="19:22" ht="15.75" x14ac:dyDescent="0.3">
      <c r="S276" s="69" t="s">
        <v>86</v>
      </c>
      <c r="T276" s="69" t="s">
        <v>9</v>
      </c>
      <c r="U276" s="69" t="s">
        <v>38</v>
      </c>
      <c r="V276" s="70">
        <v>4</v>
      </c>
    </row>
    <row r="277" spans="19:22" ht="15.75" x14ac:dyDescent="0.3">
      <c r="S277" s="69" t="s">
        <v>86</v>
      </c>
      <c r="T277" s="69" t="s">
        <v>9</v>
      </c>
      <c r="U277" s="69" t="s">
        <v>39</v>
      </c>
      <c r="V277" s="70">
        <v>2</v>
      </c>
    </row>
    <row r="278" spans="19:22" ht="15.75" x14ac:dyDescent="0.3">
      <c r="S278" s="69" t="s">
        <v>86</v>
      </c>
      <c r="T278" s="69" t="s">
        <v>12</v>
      </c>
      <c r="U278" s="69" t="s">
        <v>38</v>
      </c>
      <c r="V278" s="70">
        <v>1</v>
      </c>
    </row>
    <row r="279" spans="19:22" ht="15.75" x14ac:dyDescent="0.3">
      <c r="S279" s="69" t="s">
        <v>86</v>
      </c>
      <c r="T279" s="69" t="s">
        <v>12</v>
      </c>
      <c r="U279" s="69" t="s">
        <v>39</v>
      </c>
      <c r="V279" s="70">
        <v>1</v>
      </c>
    </row>
    <row r="280" spans="19:22" ht="15.75" x14ac:dyDescent="0.3">
      <c r="S280" s="69" t="s">
        <v>87</v>
      </c>
      <c r="T280" s="69" t="s">
        <v>37</v>
      </c>
      <c r="U280" s="69" t="s">
        <v>38</v>
      </c>
      <c r="V280" s="70">
        <v>1250</v>
      </c>
    </row>
    <row r="281" spans="19:22" ht="15.75" x14ac:dyDescent="0.3">
      <c r="S281" s="69" t="s">
        <v>87</v>
      </c>
      <c r="T281" s="69" t="s">
        <v>37</v>
      </c>
      <c r="U281" s="69" t="s">
        <v>39</v>
      </c>
      <c r="V281" s="70">
        <v>1023</v>
      </c>
    </row>
    <row r="282" spans="19:22" ht="15.75" x14ac:dyDescent="0.3">
      <c r="S282" s="69" t="s">
        <v>87</v>
      </c>
      <c r="T282" s="69" t="s">
        <v>9</v>
      </c>
      <c r="U282" s="69" t="s">
        <v>38</v>
      </c>
      <c r="V282" s="70">
        <v>393</v>
      </c>
    </row>
    <row r="283" spans="19:22" ht="15.75" x14ac:dyDescent="0.3">
      <c r="S283" s="69" t="s">
        <v>87</v>
      </c>
      <c r="T283" s="69" t="s">
        <v>9</v>
      </c>
      <c r="U283" s="69" t="s">
        <v>39</v>
      </c>
      <c r="V283" s="70">
        <v>353</v>
      </c>
    </row>
    <row r="284" spans="19:22" ht="15.75" x14ac:dyDescent="0.3">
      <c r="S284" s="69" t="s">
        <v>87</v>
      </c>
      <c r="T284" s="69" t="s">
        <v>12</v>
      </c>
      <c r="U284" s="69" t="s">
        <v>38</v>
      </c>
      <c r="V284" s="70">
        <v>323</v>
      </c>
    </row>
    <row r="285" spans="19:22" ht="15.75" x14ac:dyDescent="0.3">
      <c r="S285" s="69" t="s">
        <v>87</v>
      </c>
      <c r="T285" s="69" t="s">
        <v>12</v>
      </c>
      <c r="U285" s="69" t="s">
        <v>39</v>
      </c>
      <c r="V285" s="70">
        <v>339</v>
      </c>
    </row>
    <row r="286" spans="19:22" ht="15.75" x14ac:dyDescent="0.3">
      <c r="S286" s="69" t="s">
        <v>88</v>
      </c>
      <c r="T286" s="69" t="s">
        <v>37</v>
      </c>
      <c r="U286" s="69" t="s">
        <v>38</v>
      </c>
      <c r="V286" s="70">
        <v>39</v>
      </c>
    </row>
    <row r="287" spans="19:22" ht="15.75" x14ac:dyDescent="0.3">
      <c r="S287" s="69" t="s">
        <v>88</v>
      </c>
      <c r="T287" s="69" t="s">
        <v>37</v>
      </c>
      <c r="U287" s="69" t="s">
        <v>39</v>
      </c>
      <c r="V287" s="70">
        <v>35</v>
      </c>
    </row>
    <row r="288" spans="19:22" ht="15.75" x14ac:dyDescent="0.3">
      <c r="S288" s="69" t="s">
        <v>88</v>
      </c>
      <c r="T288" s="69" t="s">
        <v>9</v>
      </c>
      <c r="U288" s="69" t="s">
        <v>38</v>
      </c>
      <c r="V288" s="70">
        <v>22</v>
      </c>
    </row>
    <row r="289" spans="19:22" ht="15.75" x14ac:dyDescent="0.3">
      <c r="S289" s="69" t="s">
        <v>88</v>
      </c>
      <c r="T289" s="69" t="s">
        <v>9</v>
      </c>
      <c r="U289" s="69" t="s">
        <v>39</v>
      </c>
      <c r="V289" s="70">
        <v>16</v>
      </c>
    </row>
    <row r="290" spans="19:22" ht="15.75" x14ac:dyDescent="0.3">
      <c r="S290" s="69" t="s">
        <v>88</v>
      </c>
      <c r="T290" s="69" t="s">
        <v>12</v>
      </c>
      <c r="U290" s="69" t="s">
        <v>38</v>
      </c>
      <c r="V290" s="70">
        <v>5</v>
      </c>
    </row>
    <row r="291" spans="19:22" ht="15.75" x14ac:dyDescent="0.3">
      <c r="S291" s="69" t="s">
        <v>88</v>
      </c>
      <c r="T291" s="69" t="s">
        <v>12</v>
      </c>
      <c r="U291" s="69" t="s">
        <v>39</v>
      </c>
      <c r="V291" s="70">
        <v>7</v>
      </c>
    </row>
    <row r="292" spans="19:22" ht="15.75" x14ac:dyDescent="0.3">
      <c r="S292" s="69" t="s">
        <v>89</v>
      </c>
      <c r="T292" s="69" t="s">
        <v>37</v>
      </c>
      <c r="U292" s="69" t="s">
        <v>38</v>
      </c>
      <c r="V292" s="70">
        <v>64</v>
      </c>
    </row>
    <row r="293" spans="19:22" ht="15.75" x14ac:dyDescent="0.3">
      <c r="S293" s="69" t="s">
        <v>89</v>
      </c>
      <c r="T293" s="69" t="s">
        <v>37</v>
      </c>
      <c r="U293" s="69" t="s">
        <v>39</v>
      </c>
      <c r="V293" s="70">
        <v>65</v>
      </c>
    </row>
    <row r="294" spans="19:22" ht="15.75" x14ac:dyDescent="0.3">
      <c r="S294" s="69" t="s">
        <v>89</v>
      </c>
      <c r="T294" s="69" t="s">
        <v>9</v>
      </c>
      <c r="U294" s="69" t="s">
        <v>38</v>
      </c>
      <c r="V294" s="70">
        <v>19</v>
      </c>
    </row>
    <row r="295" spans="19:22" ht="15.75" x14ac:dyDescent="0.3">
      <c r="S295" s="69" t="s">
        <v>89</v>
      </c>
      <c r="T295" s="69" t="s">
        <v>9</v>
      </c>
      <c r="U295" s="69" t="s">
        <v>39</v>
      </c>
      <c r="V295" s="70">
        <v>16</v>
      </c>
    </row>
    <row r="296" spans="19:22" ht="15.75" x14ac:dyDescent="0.3">
      <c r="S296" s="69" t="s">
        <v>89</v>
      </c>
      <c r="T296" s="69" t="s">
        <v>12</v>
      </c>
      <c r="U296" s="69" t="s">
        <v>38</v>
      </c>
      <c r="V296" s="70">
        <v>16</v>
      </c>
    </row>
    <row r="297" spans="19:22" ht="15.75" x14ac:dyDescent="0.3">
      <c r="S297" s="69" t="s">
        <v>89</v>
      </c>
      <c r="T297" s="69" t="s">
        <v>12</v>
      </c>
      <c r="U297" s="69" t="s">
        <v>39</v>
      </c>
      <c r="V297" s="70">
        <v>23</v>
      </c>
    </row>
    <row r="298" spans="19:22" ht="15.75" x14ac:dyDescent="0.3">
      <c r="S298" s="69" t="s">
        <v>90</v>
      </c>
      <c r="T298" s="69" t="s">
        <v>37</v>
      </c>
      <c r="U298" s="69" t="s">
        <v>38</v>
      </c>
      <c r="V298" s="70">
        <v>137</v>
      </c>
    </row>
    <row r="299" spans="19:22" ht="15.75" x14ac:dyDescent="0.3">
      <c r="S299" s="69" t="s">
        <v>90</v>
      </c>
      <c r="T299" s="69" t="s">
        <v>37</v>
      </c>
      <c r="U299" s="69" t="s">
        <v>39</v>
      </c>
      <c r="V299" s="70">
        <v>150</v>
      </c>
    </row>
    <row r="300" spans="19:22" ht="15.75" x14ac:dyDescent="0.3">
      <c r="S300" s="69" t="s">
        <v>90</v>
      </c>
      <c r="T300" s="69" t="s">
        <v>9</v>
      </c>
      <c r="U300" s="69" t="s">
        <v>38</v>
      </c>
      <c r="V300" s="70">
        <v>69</v>
      </c>
    </row>
    <row r="301" spans="19:22" ht="15.75" x14ac:dyDescent="0.3">
      <c r="S301" s="69" t="s">
        <v>90</v>
      </c>
      <c r="T301" s="69" t="s">
        <v>9</v>
      </c>
      <c r="U301" s="69" t="s">
        <v>39</v>
      </c>
      <c r="V301" s="70">
        <v>85</v>
      </c>
    </row>
    <row r="302" spans="19:22" ht="15.75" x14ac:dyDescent="0.3">
      <c r="S302" s="69" t="s">
        <v>90</v>
      </c>
      <c r="T302" s="69" t="s">
        <v>12</v>
      </c>
      <c r="U302" s="69" t="s">
        <v>38</v>
      </c>
      <c r="V302" s="70">
        <v>28</v>
      </c>
    </row>
    <row r="303" spans="19:22" ht="15.75" x14ac:dyDescent="0.3">
      <c r="S303" s="69" t="s">
        <v>90</v>
      </c>
      <c r="T303" s="69" t="s">
        <v>12</v>
      </c>
      <c r="U303" s="69" t="s">
        <v>39</v>
      </c>
      <c r="V303" s="70">
        <v>33</v>
      </c>
    </row>
    <row r="304" spans="19:22" ht="15.75" x14ac:dyDescent="0.3">
      <c r="S304" s="69" t="s">
        <v>91</v>
      </c>
      <c r="T304" s="69" t="s">
        <v>37</v>
      </c>
      <c r="U304" s="69" t="s">
        <v>38</v>
      </c>
      <c r="V304" s="70">
        <v>56</v>
      </c>
    </row>
    <row r="305" spans="19:22" ht="15.75" x14ac:dyDescent="0.3">
      <c r="S305" s="69" t="s">
        <v>91</v>
      </c>
      <c r="T305" s="69" t="s">
        <v>37</v>
      </c>
      <c r="U305" s="69" t="s">
        <v>39</v>
      </c>
      <c r="V305" s="70">
        <v>25</v>
      </c>
    </row>
    <row r="306" spans="19:22" ht="15.75" x14ac:dyDescent="0.3">
      <c r="S306" s="69" t="s">
        <v>91</v>
      </c>
      <c r="T306" s="69" t="s">
        <v>9</v>
      </c>
      <c r="U306" s="69" t="s">
        <v>38</v>
      </c>
      <c r="V306" s="70">
        <v>26</v>
      </c>
    </row>
    <row r="307" spans="19:22" ht="15.75" x14ac:dyDescent="0.3">
      <c r="S307" s="69" t="s">
        <v>91</v>
      </c>
      <c r="T307" s="69" t="s">
        <v>9</v>
      </c>
      <c r="U307" s="69" t="s">
        <v>39</v>
      </c>
      <c r="V307" s="70">
        <v>13</v>
      </c>
    </row>
    <row r="308" spans="19:22" ht="15.75" x14ac:dyDescent="0.3">
      <c r="S308" s="69" t="s">
        <v>91</v>
      </c>
      <c r="T308" s="69" t="s">
        <v>12</v>
      </c>
      <c r="U308" s="69" t="s">
        <v>38</v>
      </c>
      <c r="V308" s="70">
        <v>2</v>
      </c>
    </row>
    <row r="309" spans="19:22" ht="15.75" x14ac:dyDescent="0.3">
      <c r="S309" s="69" t="s">
        <v>91</v>
      </c>
      <c r="T309" s="69" t="s">
        <v>12</v>
      </c>
      <c r="U309" s="69" t="s">
        <v>39</v>
      </c>
      <c r="V309" s="70">
        <v>2</v>
      </c>
    </row>
    <row r="310" spans="19:22" ht="15.75" x14ac:dyDescent="0.3">
      <c r="S310" s="69" t="s">
        <v>92</v>
      </c>
      <c r="T310" s="69" t="s">
        <v>37</v>
      </c>
      <c r="U310" s="69" t="s">
        <v>38</v>
      </c>
      <c r="V310" s="70">
        <v>13</v>
      </c>
    </row>
    <row r="311" spans="19:22" ht="15.75" x14ac:dyDescent="0.3">
      <c r="S311" s="69" t="s">
        <v>92</v>
      </c>
      <c r="T311" s="69" t="s">
        <v>37</v>
      </c>
      <c r="U311" s="69" t="s">
        <v>39</v>
      </c>
      <c r="V311" s="70">
        <v>8</v>
      </c>
    </row>
    <row r="312" spans="19:22" ht="15.75" x14ac:dyDescent="0.3">
      <c r="S312" s="69" t="s">
        <v>92</v>
      </c>
      <c r="T312" s="69" t="s">
        <v>9</v>
      </c>
      <c r="U312" s="69" t="s">
        <v>38</v>
      </c>
      <c r="V312" s="70">
        <v>5</v>
      </c>
    </row>
    <row r="313" spans="19:22" ht="15.75" x14ac:dyDescent="0.3">
      <c r="S313" s="69" t="s">
        <v>92</v>
      </c>
      <c r="T313" s="69" t="s">
        <v>9</v>
      </c>
      <c r="U313" s="69" t="s">
        <v>39</v>
      </c>
      <c r="V313" s="70">
        <v>5</v>
      </c>
    </row>
    <row r="314" spans="19:22" ht="15.75" x14ac:dyDescent="0.3">
      <c r="S314" s="69" t="s">
        <v>92</v>
      </c>
      <c r="T314" s="69" t="s">
        <v>12</v>
      </c>
      <c r="U314" s="69" t="s">
        <v>38</v>
      </c>
      <c r="V314" s="70">
        <v>3</v>
      </c>
    </row>
    <row r="315" spans="19:22" ht="15.75" x14ac:dyDescent="0.3">
      <c r="S315" s="69" t="s">
        <v>92</v>
      </c>
      <c r="T315" s="69" t="s">
        <v>12</v>
      </c>
      <c r="U315" s="69" t="s">
        <v>39</v>
      </c>
      <c r="V315" s="70">
        <v>3</v>
      </c>
    </row>
    <row r="316" spans="19:22" ht="15.75" x14ac:dyDescent="0.3">
      <c r="S316" s="69" t="s">
        <v>93</v>
      </c>
      <c r="T316" s="69" t="s">
        <v>37</v>
      </c>
      <c r="U316" s="69" t="s">
        <v>38</v>
      </c>
      <c r="V316" s="70">
        <v>26</v>
      </c>
    </row>
    <row r="317" spans="19:22" ht="15.75" x14ac:dyDescent="0.3">
      <c r="S317" s="69" t="s">
        <v>93</v>
      </c>
      <c r="T317" s="69" t="s">
        <v>37</v>
      </c>
      <c r="U317" s="69" t="s">
        <v>39</v>
      </c>
      <c r="V317" s="70">
        <v>22</v>
      </c>
    </row>
    <row r="318" spans="19:22" ht="15.75" x14ac:dyDescent="0.3">
      <c r="S318" s="69" t="s">
        <v>93</v>
      </c>
      <c r="T318" s="69" t="s">
        <v>9</v>
      </c>
      <c r="U318" s="69" t="s">
        <v>38</v>
      </c>
      <c r="V318" s="70">
        <v>10</v>
      </c>
    </row>
    <row r="319" spans="19:22" ht="15.75" x14ac:dyDescent="0.3">
      <c r="S319" s="69" t="s">
        <v>93</v>
      </c>
      <c r="T319" s="69" t="s">
        <v>9</v>
      </c>
      <c r="U319" s="69" t="s">
        <v>39</v>
      </c>
      <c r="V319" s="70">
        <v>5</v>
      </c>
    </row>
    <row r="320" spans="19:22" ht="15.75" x14ac:dyDescent="0.3">
      <c r="S320" s="69" t="s">
        <v>93</v>
      </c>
      <c r="T320" s="69" t="s">
        <v>12</v>
      </c>
      <c r="U320" s="69" t="s">
        <v>38</v>
      </c>
      <c r="V320" s="70">
        <v>2</v>
      </c>
    </row>
    <row r="321" spans="19:22" ht="15.75" x14ac:dyDescent="0.3">
      <c r="S321" s="69" t="s">
        <v>93</v>
      </c>
      <c r="T321" s="69" t="s">
        <v>12</v>
      </c>
      <c r="U321" s="69" t="s">
        <v>39</v>
      </c>
      <c r="V321" s="70">
        <v>7</v>
      </c>
    </row>
    <row r="322" spans="19:22" ht="15.75" x14ac:dyDescent="0.3">
      <c r="S322" s="69" t="s">
        <v>94</v>
      </c>
      <c r="T322" s="69" t="s">
        <v>37</v>
      </c>
      <c r="U322" s="69" t="s">
        <v>38</v>
      </c>
      <c r="V322" s="70">
        <v>2969</v>
      </c>
    </row>
    <row r="323" spans="19:22" ht="15.75" x14ac:dyDescent="0.3">
      <c r="S323" s="69" t="s">
        <v>94</v>
      </c>
      <c r="T323" s="69" t="s">
        <v>37</v>
      </c>
      <c r="U323" s="69" t="s">
        <v>39</v>
      </c>
      <c r="V323" s="70">
        <v>2223</v>
      </c>
    </row>
    <row r="324" spans="19:22" ht="15.75" x14ac:dyDescent="0.3">
      <c r="S324" s="69" t="s">
        <v>94</v>
      </c>
      <c r="T324" s="69" t="s">
        <v>9</v>
      </c>
      <c r="U324" s="69" t="s">
        <v>38</v>
      </c>
      <c r="V324" s="70">
        <v>1352</v>
      </c>
    </row>
    <row r="325" spans="19:22" ht="15.75" x14ac:dyDescent="0.3">
      <c r="S325" s="69" t="s">
        <v>94</v>
      </c>
      <c r="T325" s="69" t="s">
        <v>9</v>
      </c>
      <c r="U325" s="69" t="s">
        <v>39</v>
      </c>
      <c r="V325" s="70">
        <v>1153</v>
      </c>
    </row>
    <row r="326" spans="19:22" ht="15.75" x14ac:dyDescent="0.3">
      <c r="S326" s="69" t="s">
        <v>94</v>
      </c>
      <c r="T326" s="69" t="s">
        <v>12</v>
      </c>
      <c r="U326" s="69" t="s">
        <v>38</v>
      </c>
      <c r="V326" s="70">
        <v>768</v>
      </c>
    </row>
    <row r="327" spans="19:22" ht="15.75" x14ac:dyDescent="0.3">
      <c r="S327" s="69" t="s">
        <v>94</v>
      </c>
      <c r="T327" s="69" t="s">
        <v>12</v>
      </c>
      <c r="U327" s="69" t="s">
        <v>39</v>
      </c>
      <c r="V327" s="70">
        <v>722</v>
      </c>
    </row>
    <row r="328" spans="19:22" ht="15.75" x14ac:dyDescent="0.3">
      <c r="S328" s="69" t="s">
        <v>95</v>
      </c>
      <c r="T328" s="69" t="s">
        <v>37</v>
      </c>
      <c r="U328" s="69" t="s">
        <v>38</v>
      </c>
      <c r="V328" s="70">
        <v>56</v>
      </c>
    </row>
    <row r="329" spans="19:22" ht="15.75" x14ac:dyDescent="0.3">
      <c r="S329" s="69" t="s">
        <v>95</v>
      </c>
      <c r="T329" s="69" t="s">
        <v>37</v>
      </c>
      <c r="U329" s="69" t="s">
        <v>39</v>
      </c>
      <c r="V329" s="70">
        <v>53</v>
      </c>
    </row>
    <row r="330" spans="19:22" ht="15.75" x14ac:dyDescent="0.3">
      <c r="S330" s="69" t="s">
        <v>95</v>
      </c>
      <c r="T330" s="69" t="s">
        <v>9</v>
      </c>
      <c r="U330" s="69" t="s">
        <v>38</v>
      </c>
      <c r="V330" s="70">
        <v>25</v>
      </c>
    </row>
    <row r="331" spans="19:22" ht="15.75" x14ac:dyDescent="0.3">
      <c r="S331" s="69" t="s">
        <v>95</v>
      </c>
      <c r="T331" s="69" t="s">
        <v>9</v>
      </c>
      <c r="U331" s="69" t="s">
        <v>39</v>
      </c>
      <c r="V331" s="70">
        <v>27</v>
      </c>
    </row>
    <row r="332" spans="19:22" ht="15.75" x14ac:dyDescent="0.3">
      <c r="S332" s="69" t="s">
        <v>95</v>
      </c>
      <c r="T332" s="69" t="s">
        <v>12</v>
      </c>
      <c r="U332" s="69" t="s">
        <v>38</v>
      </c>
      <c r="V332" s="70">
        <v>14</v>
      </c>
    </row>
    <row r="333" spans="19:22" ht="15.75" x14ac:dyDescent="0.3">
      <c r="S333" s="69" t="s">
        <v>95</v>
      </c>
      <c r="T333" s="69" t="s">
        <v>12</v>
      </c>
      <c r="U333" s="69" t="s">
        <v>39</v>
      </c>
      <c r="V333" s="70">
        <v>16</v>
      </c>
    </row>
    <row r="334" spans="19:22" ht="15.75" x14ac:dyDescent="0.3">
      <c r="S334" s="69" t="s">
        <v>255</v>
      </c>
      <c r="T334" s="69" t="s">
        <v>37</v>
      </c>
      <c r="U334" s="69" t="s">
        <v>38</v>
      </c>
      <c r="V334" s="70">
        <v>36</v>
      </c>
    </row>
    <row r="335" spans="19:22" ht="15.75" x14ac:dyDescent="0.3">
      <c r="S335" s="69" t="s">
        <v>255</v>
      </c>
      <c r="T335" s="69" t="s">
        <v>37</v>
      </c>
      <c r="U335" s="69" t="s">
        <v>39</v>
      </c>
      <c r="V335" s="70">
        <v>28</v>
      </c>
    </row>
    <row r="336" spans="19:22" ht="15.75" x14ac:dyDescent="0.3">
      <c r="S336" s="69" t="s">
        <v>255</v>
      </c>
      <c r="T336" s="69" t="s">
        <v>9</v>
      </c>
      <c r="U336" s="69" t="s">
        <v>38</v>
      </c>
      <c r="V336" s="70">
        <v>11</v>
      </c>
    </row>
    <row r="337" spans="19:22" ht="15.75" x14ac:dyDescent="0.3">
      <c r="S337" s="69" t="s">
        <v>255</v>
      </c>
      <c r="T337" s="69" t="s">
        <v>9</v>
      </c>
      <c r="U337" s="69" t="s">
        <v>39</v>
      </c>
      <c r="V337" s="70">
        <v>7</v>
      </c>
    </row>
    <row r="338" spans="19:22" ht="15.75" x14ac:dyDescent="0.3">
      <c r="S338" s="69" t="s">
        <v>255</v>
      </c>
      <c r="T338" s="69" t="s">
        <v>12</v>
      </c>
      <c r="U338" s="69" t="s">
        <v>38</v>
      </c>
      <c r="V338" s="70">
        <v>4</v>
      </c>
    </row>
    <row r="339" spans="19:22" ht="15.75" x14ac:dyDescent="0.3">
      <c r="S339" s="69" t="s">
        <v>255</v>
      </c>
      <c r="T339" s="69" t="s">
        <v>12</v>
      </c>
      <c r="U339" s="69" t="s">
        <v>39</v>
      </c>
      <c r="V339" s="70">
        <v>3</v>
      </c>
    </row>
    <row r="340" spans="19:22" ht="15.75" x14ac:dyDescent="0.3">
      <c r="S340" s="69" t="s">
        <v>96</v>
      </c>
      <c r="T340" s="69" t="s">
        <v>37</v>
      </c>
      <c r="U340" s="69" t="s">
        <v>38</v>
      </c>
      <c r="V340" s="70">
        <v>318</v>
      </c>
    </row>
    <row r="341" spans="19:22" ht="15.75" x14ac:dyDescent="0.3">
      <c r="S341" s="69" t="s">
        <v>96</v>
      </c>
      <c r="T341" s="69" t="s">
        <v>37</v>
      </c>
      <c r="U341" s="69" t="s">
        <v>39</v>
      </c>
      <c r="V341" s="70">
        <v>321</v>
      </c>
    </row>
    <row r="342" spans="19:22" ht="15.75" x14ac:dyDescent="0.3">
      <c r="S342" s="69" t="s">
        <v>96</v>
      </c>
      <c r="T342" s="69" t="s">
        <v>9</v>
      </c>
      <c r="U342" s="69" t="s">
        <v>38</v>
      </c>
      <c r="V342" s="70">
        <v>159</v>
      </c>
    </row>
    <row r="343" spans="19:22" ht="15.75" x14ac:dyDescent="0.3">
      <c r="S343" s="69" t="s">
        <v>96</v>
      </c>
      <c r="T343" s="69" t="s">
        <v>9</v>
      </c>
      <c r="U343" s="69" t="s">
        <v>39</v>
      </c>
      <c r="V343" s="70">
        <v>119</v>
      </c>
    </row>
    <row r="344" spans="19:22" ht="15.75" x14ac:dyDescent="0.3">
      <c r="S344" s="69" t="s">
        <v>96</v>
      </c>
      <c r="T344" s="69" t="s">
        <v>12</v>
      </c>
      <c r="U344" s="69" t="s">
        <v>38</v>
      </c>
      <c r="V344" s="70">
        <v>62</v>
      </c>
    </row>
    <row r="345" spans="19:22" ht="15.75" x14ac:dyDescent="0.3">
      <c r="S345" s="69" t="s">
        <v>96</v>
      </c>
      <c r="T345" s="69" t="s">
        <v>12</v>
      </c>
      <c r="U345" s="69" t="s">
        <v>39</v>
      </c>
      <c r="V345" s="70">
        <v>74</v>
      </c>
    </row>
    <row r="346" spans="19:22" ht="15.75" x14ac:dyDescent="0.3">
      <c r="S346" s="69" t="s">
        <v>199</v>
      </c>
      <c r="T346" s="69" t="s">
        <v>37</v>
      </c>
      <c r="U346" s="69" t="s">
        <v>38</v>
      </c>
      <c r="V346" s="70">
        <v>5</v>
      </c>
    </row>
    <row r="347" spans="19:22" ht="15.75" x14ac:dyDescent="0.3">
      <c r="S347" s="69" t="s">
        <v>199</v>
      </c>
      <c r="T347" s="69" t="s">
        <v>37</v>
      </c>
      <c r="U347" s="69" t="s">
        <v>39</v>
      </c>
      <c r="V347" s="70">
        <v>5</v>
      </c>
    </row>
    <row r="348" spans="19:22" ht="15.75" x14ac:dyDescent="0.3">
      <c r="S348" s="69" t="s">
        <v>199</v>
      </c>
      <c r="T348" s="69" t="s">
        <v>9</v>
      </c>
      <c r="U348" s="69" t="s">
        <v>38</v>
      </c>
      <c r="V348" s="70">
        <v>3</v>
      </c>
    </row>
    <row r="349" spans="19:22" ht="15.75" x14ac:dyDescent="0.3">
      <c r="S349" s="69" t="s">
        <v>199</v>
      </c>
      <c r="T349" s="69" t="s">
        <v>9</v>
      </c>
      <c r="U349" s="69" t="s">
        <v>39</v>
      </c>
      <c r="V349" s="70">
        <v>2</v>
      </c>
    </row>
    <row r="350" spans="19:22" ht="15.75" x14ac:dyDescent="0.3">
      <c r="S350" s="69" t="s">
        <v>199</v>
      </c>
      <c r="T350" s="69" t="s">
        <v>12</v>
      </c>
      <c r="U350" s="69" t="s">
        <v>38</v>
      </c>
      <c r="V350" s="70">
        <v>1</v>
      </c>
    </row>
    <row r="351" spans="19:22" ht="15.75" x14ac:dyDescent="0.3">
      <c r="S351" s="69" t="s">
        <v>199</v>
      </c>
      <c r="T351" s="69" t="s">
        <v>12</v>
      </c>
      <c r="U351" s="69" t="s">
        <v>39</v>
      </c>
      <c r="V351" s="70">
        <v>1</v>
      </c>
    </row>
    <row r="352" spans="19:22" ht="30.75" x14ac:dyDescent="0.3">
      <c r="S352" s="69" t="s">
        <v>97</v>
      </c>
      <c r="T352" s="69" t="s">
        <v>37</v>
      </c>
      <c r="U352" s="69" t="s">
        <v>38</v>
      </c>
      <c r="V352" s="70">
        <v>5</v>
      </c>
    </row>
    <row r="353" spans="19:22" ht="30.75" x14ac:dyDescent="0.3">
      <c r="S353" s="69" t="s">
        <v>97</v>
      </c>
      <c r="T353" s="69" t="s">
        <v>37</v>
      </c>
      <c r="U353" s="69" t="s">
        <v>39</v>
      </c>
      <c r="V353" s="70">
        <v>6</v>
      </c>
    </row>
    <row r="354" spans="19:22" ht="30.75" x14ac:dyDescent="0.3">
      <c r="S354" s="69" t="s">
        <v>97</v>
      </c>
      <c r="T354" s="69" t="s">
        <v>9</v>
      </c>
      <c r="U354" s="69" t="s">
        <v>38</v>
      </c>
      <c r="V354" s="70">
        <v>2</v>
      </c>
    </row>
    <row r="355" spans="19:22" ht="30.75" x14ac:dyDescent="0.3">
      <c r="S355" s="69" t="s">
        <v>97</v>
      </c>
      <c r="T355" s="69" t="s">
        <v>9</v>
      </c>
      <c r="U355" s="69" t="s">
        <v>39</v>
      </c>
      <c r="V355" s="70">
        <v>2</v>
      </c>
    </row>
    <row r="356" spans="19:22" ht="30.75" x14ac:dyDescent="0.3">
      <c r="S356" s="69" t="s">
        <v>97</v>
      </c>
      <c r="T356" s="69" t="s">
        <v>12</v>
      </c>
      <c r="U356" s="69" t="s">
        <v>38</v>
      </c>
      <c r="V356" s="70">
        <v>3</v>
      </c>
    </row>
    <row r="357" spans="19:22" ht="15.75" x14ac:dyDescent="0.3">
      <c r="S357" s="69" t="s">
        <v>98</v>
      </c>
      <c r="T357" s="69" t="s">
        <v>37</v>
      </c>
      <c r="U357" s="69" t="s">
        <v>38</v>
      </c>
      <c r="V357" s="70">
        <v>3</v>
      </c>
    </row>
    <row r="358" spans="19:22" ht="15.75" x14ac:dyDescent="0.3">
      <c r="S358" s="69" t="s">
        <v>98</v>
      </c>
      <c r="T358" s="69" t="s">
        <v>37</v>
      </c>
      <c r="U358" s="69" t="s">
        <v>39</v>
      </c>
      <c r="V358" s="70">
        <v>2</v>
      </c>
    </row>
    <row r="359" spans="19:22" ht="15.75" x14ac:dyDescent="0.3">
      <c r="S359" s="69" t="s">
        <v>98</v>
      </c>
      <c r="T359" s="69" t="s">
        <v>12</v>
      </c>
      <c r="U359" s="69" t="s">
        <v>38</v>
      </c>
      <c r="V359" s="70">
        <v>2</v>
      </c>
    </row>
    <row r="360" spans="19:22" ht="15.75" x14ac:dyDescent="0.3">
      <c r="S360" s="69" t="s">
        <v>99</v>
      </c>
      <c r="T360" s="69" t="s">
        <v>37</v>
      </c>
      <c r="U360" s="69" t="s">
        <v>38</v>
      </c>
      <c r="V360" s="70">
        <v>2581</v>
      </c>
    </row>
    <row r="361" spans="19:22" ht="15.75" x14ac:dyDescent="0.3">
      <c r="S361" s="69" t="s">
        <v>99</v>
      </c>
      <c r="T361" s="69" t="s">
        <v>37</v>
      </c>
      <c r="U361" s="69" t="s">
        <v>39</v>
      </c>
      <c r="V361" s="70">
        <v>1902</v>
      </c>
    </row>
    <row r="362" spans="19:22" ht="15.75" x14ac:dyDescent="0.3">
      <c r="S362" s="69" t="s">
        <v>99</v>
      </c>
      <c r="T362" s="69" t="s">
        <v>9</v>
      </c>
      <c r="U362" s="69" t="s">
        <v>38</v>
      </c>
      <c r="V362" s="70">
        <v>1007</v>
      </c>
    </row>
    <row r="363" spans="19:22" ht="15.75" x14ac:dyDescent="0.3">
      <c r="S363" s="69" t="s">
        <v>99</v>
      </c>
      <c r="T363" s="69" t="s">
        <v>9</v>
      </c>
      <c r="U363" s="69" t="s">
        <v>39</v>
      </c>
      <c r="V363" s="70">
        <v>871</v>
      </c>
    </row>
    <row r="364" spans="19:22" ht="15.75" x14ac:dyDescent="0.3">
      <c r="S364" s="69" t="s">
        <v>99</v>
      </c>
      <c r="T364" s="69" t="s">
        <v>12</v>
      </c>
      <c r="U364" s="69" t="s">
        <v>38</v>
      </c>
      <c r="V364" s="70">
        <v>541</v>
      </c>
    </row>
    <row r="365" spans="19:22" ht="15.75" x14ac:dyDescent="0.3">
      <c r="S365" s="69" t="s">
        <v>99</v>
      </c>
      <c r="T365" s="69" t="s">
        <v>12</v>
      </c>
      <c r="U365" s="69" t="s">
        <v>39</v>
      </c>
      <c r="V365" s="70">
        <v>574</v>
      </c>
    </row>
    <row r="366" spans="19:22" ht="15.75" x14ac:dyDescent="0.3">
      <c r="S366" s="69" t="s">
        <v>256</v>
      </c>
      <c r="T366" s="69" t="s">
        <v>37</v>
      </c>
      <c r="U366" s="69" t="s">
        <v>38</v>
      </c>
      <c r="V366" s="70">
        <v>104</v>
      </c>
    </row>
    <row r="367" spans="19:22" ht="15.75" x14ac:dyDescent="0.3">
      <c r="S367" s="69" t="s">
        <v>256</v>
      </c>
      <c r="T367" s="69" t="s">
        <v>37</v>
      </c>
      <c r="U367" s="69" t="s">
        <v>39</v>
      </c>
      <c r="V367" s="70">
        <v>85</v>
      </c>
    </row>
    <row r="368" spans="19:22" ht="15.75" x14ac:dyDescent="0.3">
      <c r="S368" s="69" t="s">
        <v>256</v>
      </c>
      <c r="T368" s="69" t="s">
        <v>9</v>
      </c>
      <c r="U368" s="69" t="s">
        <v>38</v>
      </c>
      <c r="V368" s="70">
        <v>30</v>
      </c>
    </row>
    <row r="369" spans="19:22" ht="15.75" x14ac:dyDescent="0.3">
      <c r="S369" s="69" t="s">
        <v>256</v>
      </c>
      <c r="T369" s="69" t="s">
        <v>9</v>
      </c>
      <c r="U369" s="69" t="s">
        <v>39</v>
      </c>
      <c r="V369" s="70">
        <v>35</v>
      </c>
    </row>
    <row r="370" spans="19:22" ht="15.75" x14ac:dyDescent="0.3">
      <c r="S370" s="69" t="s">
        <v>256</v>
      </c>
      <c r="T370" s="69" t="s">
        <v>12</v>
      </c>
      <c r="U370" s="69" t="s">
        <v>38</v>
      </c>
      <c r="V370" s="70">
        <v>21</v>
      </c>
    </row>
    <row r="371" spans="19:22" ht="15.75" x14ac:dyDescent="0.3">
      <c r="S371" s="69" t="s">
        <v>256</v>
      </c>
      <c r="T371" s="69" t="s">
        <v>12</v>
      </c>
      <c r="U371" s="69" t="s">
        <v>39</v>
      </c>
      <c r="V371" s="70">
        <v>16</v>
      </c>
    </row>
    <row r="372" spans="19:22" ht="15.75" x14ac:dyDescent="0.3">
      <c r="S372" s="69" t="s">
        <v>100</v>
      </c>
      <c r="T372" s="69" t="s">
        <v>37</v>
      </c>
      <c r="U372" s="69" t="s">
        <v>38</v>
      </c>
      <c r="V372" s="70">
        <v>49</v>
      </c>
    </row>
    <row r="373" spans="19:22" ht="15.75" x14ac:dyDescent="0.3">
      <c r="S373" s="69" t="s">
        <v>100</v>
      </c>
      <c r="T373" s="69" t="s">
        <v>37</v>
      </c>
      <c r="U373" s="69" t="s">
        <v>39</v>
      </c>
      <c r="V373" s="70">
        <v>29</v>
      </c>
    </row>
    <row r="374" spans="19:22" ht="15.75" x14ac:dyDescent="0.3">
      <c r="S374" s="69" t="s">
        <v>100</v>
      </c>
      <c r="T374" s="69" t="s">
        <v>9</v>
      </c>
      <c r="U374" s="69" t="s">
        <v>38</v>
      </c>
      <c r="V374" s="70">
        <v>25</v>
      </c>
    </row>
    <row r="375" spans="19:22" ht="15.75" x14ac:dyDescent="0.3">
      <c r="S375" s="69" t="s">
        <v>100</v>
      </c>
      <c r="T375" s="69" t="s">
        <v>9</v>
      </c>
      <c r="U375" s="69" t="s">
        <v>39</v>
      </c>
      <c r="V375" s="70">
        <v>21</v>
      </c>
    </row>
    <row r="376" spans="19:22" ht="15.75" x14ac:dyDescent="0.3">
      <c r="S376" s="69" t="s">
        <v>100</v>
      </c>
      <c r="T376" s="69" t="s">
        <v>12</v>
      </c>
      <c r="U376" s="69" t="s">
        <v>38</v>
      </c>
      <c r="V376" s="70">
        <v>9</v>
      </c>
    </row>
    <row r="377" spans="19:22" ht="15.75" x14ac:dyDescent="0.3">
      <c r="S377" s="69" t="s">
        <v>100</v>
      </c>
      <c r="T377" s="69" t="s">
        <v>12</v>
      </c>
      <c r="U377" s="69" t="s">
        <v>39</v>
      </c>
      <c r="V377" s="70">
        <v>12</v>
      </c>
    </row>
    <row r="378" spans="19:22" ht="15.75" x14ac:dyDescent="0.3">
      <c r="S378" s="69" t="s">
        <v>101</v>
      </c>
      <c r="T378" s="69" t="s">
        <v>37</v>
      </c>
      <c r="U378" s="69" t="s">
        <v>38</v>
      </c>
      <c r="V378" s="70">
        <v>205</v>
      </c>
    </row>
    <row r="379" spans="19:22" ht="15.75" x14ac:dyDescent="0.3">
      <c r="S379" s="69" t="s">
        <v>101</v>
      </c>
      <c r="T379" s="69" t="s">
        <v>37</v>
      </c>
      <c r="U379" s="69" t="s">
        <v>39</v>
      </c>
      <c r="V379" s="70">
        <v>196</v>
      </c>
    </row>
    <row r="380" spans="19:22" ht="15.75" x14ac:dyDescent="0.3">
      <c r="S380" s="69" t="s">
        <v>101</v>
      </c>
      <c r="T380" s="69" t="s">
        <v>9</v>
      </c>
      <c r="U380" s="69" t="s">
        <v>38</v>
      </c>
      <c r="V380" s="70">
        <v>85</v>
      </c>
    </row>
    <row r="381" spans="19:22" ht="15.75" x14ac:dyDescent="0.3">
      <c r="S381" s="69" t="s">
        <v>101</v>
      </c>
      <c r="T381" s="69" t="s">
        <v>9</v>
      </c>
      <c r="U381" s="69" t="s">
        <v>39</v>
      </c>
      <c r="V381" s="70">
        <v>58</v>
      </c>
    </row>
    <row r="382" spans="19:22" ht="15.75" x14ac:dyDescent="0.3">
      <c r="S382" s="69" t="s">
        <v>101</v>
      </c>
      <c r="T382" s="69" t="s">
        <v>12</v>
      </c>
      <c r="U382" s="69" t="s">
        <v>38</v>
      </c>
      <c r="V382" s="70">
        <v>46</v>
      </c>
    </row>
    <row r="383" spans="19:22" ht="15.75" x14ac:dyDescent="0.3">
      <c r="S383" s="69" t="s">
        <v>101</v>
      </c>
      <c r="T383" s="69" t="s">
        <v>12</v>
      </c>
      <c r="U383" s="69" t="s">
        <v>39</v>
      </c>
      <c r="V383" s="70">
        <v>48</v>
      </c>
    </row>
    <row r="384" spans="19:22" ht="15.75" x14ac:dyDescent="0.3">
      <c r="S384" s="69" t="s">
        <v>102</v>
      </c>
      <c r="T384" s="69" t="s">
        <v>37</v>
      </c>
      <c r="U384" s="69" t="s">
        <v>38</v>
      </c>
      <c r="V384" s="70">
        <v>1</v>
      </c>
    </row>
    <row r="385" spans="19:22" ht="15.75" x14ac:dyDescent="0.3">
      <c r="S385" s="69" t="s">
        <v>102</v>
      </c>
      <c r="T385" s="69" t="s">
        <v>37</v>
      </c>
      <c r="U385" s="69" t="s">
        <v>39</v>
      </c>
      <c r="V385" s="70">
        <v>1</v>
      </c>
    </row>
    <row r="386" spans="19:22" ht="15.75" x14ac:dyDescent="0.3">
      <c r="S386" s="69" t="s">
        <v>102</v>
      </c>
      <c r="T386" s="69" t="s">
        <v>9</v>
      </c>
      <c r="U386" s="69" t="s">
        <v>39</v>
      </c>
      <c r="V386" s="70">
        <v>3</v>
      </c>
    </row>
    <row r="387" spans="19:22" ht="15.75" x14ac:dyDescent="0.3">
      <c r="S387" s="69" t="s">
        <v>200</v>
      </c>
      <c r="T387" s="69" t="s">
        <v>37</v>
      </c>
      <c r="U387" s="69" t="s">
        <v>38</v>
      </c>
      <c r="V387" s="70">
        <v>1</v>
      </c>
    </row>
    <row r="388" spans="19:22" ht="15.75" x14ac:dyDescent="0.3">
      <c r="S388" s="69" t="s">
        <v>200</v>
      </c>
      <c r="T388" s="69" t="s">
        <v>37</v>
      </c>
      <c r="U388" s="69" t="s">
        <v>39</v>
      </c>
      <c r="V388" s="70">
        <v>2</v>
      </c>
    </row>
    <row r="389" spans="19:22" ht="15.75" x14ac:dyDescent="0.3">
      <c r="S389" s="69" t="s">
        <v>200</v>
      </c>
      <c r="T389" s="69" t="s">
        <v>9</v>
      </c>
      <c r="U389" s="69" t="s">
        <v>39</v>
      </c>
      <c r="V389" s="70">
        <v>1</v>
      </c>
    </row>
    <row r="390" spans="19:22" ht="15.75" x14ac:dyDescent="0.3">
      <c r="S390" s="69" t="s">
        <v>103</v>
      </c>
      <c r="T390" s="69" t="s">
        <v>37</v>
      </c>
      <c r="U390" s="69" t="s">
        <v>38</v>
      </c>
      <c r="V390" s="70">
        <v>60</v>
      </c>
    </row>
    <row r="391" spans="19:22" ht="15.75" x14ac:dyDescent="0.3">
      <c r="S391" s="69" t="s">
        <v>103</v>
      </c>
      <c r="T391" s="69" t="s">
        <v>37</v>
      </c>
      <c r="U391" s="69" t="s">
        <v>39</v>
      </c>
      <c r="V391" s="70">
        <v>64</v>
      </c>
    </row>
    <row r="392" spans="19:22" ht="15.75" x14ac:dyDescent="0.3">
      <c r="S392" s="69" t="s">
        <v>103</v>
      </c>
      <c r="T392" s="69" t="s">
        <v>9</v>
      </c>
      <c r="U392" s="69" t="s">
        <v>38</v>
      </c>
      <c r="V392" s="70">
        <v>40</v>
      </c>
    </row>
    <row r="393" spans="19:22" ht="15.75" x14ac:dyDescent="0.3">
      <c r="S393" s="69" t="s">
        <v>103</v>
      </c>
      <c r="T393" s="69" t="s">
        <v>9</v>
      </c>
      <c r="U393" s="69" t="s">
        <v>39</v>
      </c>
      <c r="V393" s="70">
        <v>40</v>
      </c>
    </row>
    <row r="394" spans="19:22" ht="15.75" x14ac:dyDescent="0.3">
      <c r="S394" s="69" t="s">
        <v>103</v>
      </c>
      <c r="T394" s="69" t="s">
        <v>12</v>
      </c>
      <c r="U394" s="69" t="s">
        <v>38</v>
      </c>
      <c r="V394" s="70">
        <v>10</v>
      </c>
    </row>
    <row r="395" spans="19:22" ht="15.75" x14ac:dyDescent="0.3">
      <c r="S395" s="69" t="s">
        <v>103</v>
      </c>
      <c r="T395" s="69" t="s">
        <v>12</v>
      </c>
      <c r="U395" s="69" t="s">
        <v>39</v>
      </c>
      <c r="V395" s="70">
        <v>17</v>
      </c>
    </row>
    <row r="396" spans="19:22" ht="15.75" x14ac:dyDescent="0.3">
      <c r="S396" s="69" t="s">
        <v>104</v>
      </c>
      <c r="T396" s="69" t="s">
        <v>37</v>
      </c>
      <c r="U396" s="69" t="s">
        <v>38</v>
      </c>
      <c r="V396" s="70">
        <v>212</v>
      </c>
    </row>
    <row r="397" spans="19:22" ht="15.75" x14ac:dyDescent="0.3">
      <c r="S397" s="69" t="s">
        <v>104</v>
      </c>
      <c r="T397" s="69" t="s">
        <v>37</v>
      </c>
      <c r="U397" s="69" t="s">
        <v>39</v>
      </c>
      <c r="V397" s="70">
        <v>214</v>
      </c>
    </row>
    <row r="398" spans="19:22" ht="15.75" x14ac:dyDescent="0.3">
      <c r="S398" s="69" t="s">
        <v>104</v>
      </c>
      <c r="T398" s="69" t="s">
        <v>9</v>
      </c>
      <c r="U398" s="69" t="s">
        <v>38</v>
      </c>
      <c r="V398" s="70">
        <v>103</v>
      </c>
    </row>
    <row r="399" spans="19:22" ht="15.75" x14ac:dyDescent="0.3">
      <c r="S399" s="69" t="s">
        <v>104</v>
      </c>
      <c r="T399" s="69" t="s">
        <v>9</v>
      </c>
      <c r="U399" s="69" t="s">
        <v>39</v>
      </c>
      <c r="V399" s="70">
        <v>94</v>
      </c>
    </row>
    <row r="400" spans="19:22" ht="15.75" x14ac:dyDescent="0.3">
      <c r="S400" s="69" t="s">
        <v>104</v>
      </c>
      <c r="T400" s="69" t="s">
        <v>12</v>
      </c>
      <c r="U400" s="69" t="s">
        <v>38</v>
      </c>
      <c r="V400" s="70">
        <v>56</v>
      </c>
    </row>
    <row r="401" spans="19:22" ht="15.75" x14ac:dyDescent="0.3">
      <c r="S401" s="69" t="s">
        <v>104</v>
      </c>
      <c r="T401" s="69" t="s">
        <v>12</v>
      </c>
      <c r="U401" s="69" t="s">
        <v>39</v>
      </c>
      <c r="V401" s="70">
        <v>49</v>
      </c>
    </row>
    <row r="402" spans="19:22" ht="15.75" x14ac:dyDescent="0.3">
      <c r="S402" s="69" t="s">
        <v>105</v>
      </c>
      <c r="T402" s="69" t="s">
        <v>37</v>
      </c>
      <c r="U402" s="69" t="s">
        <v>38</v>
      </c>
      <c r="V402" s="70">
        <v>3105</v>
      </c>
    </row>
    <row r="403" spans="19:22" ht="15.75" x14ac:dyDescent="0.3">
      <c r="S403" s="69" t="s">
        <v>105</v>
      </c>
      <c r="T403" s="69" t="s">
        <v>37</v>
      </c>
      <c r="U403" s="69" t="s">
        <v>39</v>
      </c>
      <c r="V403" s="70">
        <v>2456</v>
      </c>
    </row>
    <row r="404" spans="19:22" ht="15.75" x14ac:dyDescent="0.3">
      <c r="S404" s="69" t="s">
        <v>105</v>
      </c>
      <c r="T404" s="69" t="s">
        <v>9</v>
      </c>
      <c r="U404" s="69" t="s">
        <v>38</v>
      </c>
      <c r="V404" s="70">
        <v>1070</v>
      </c>
    </row>
    <row r="405" spans="19:22" ht="15.75" x14ac:dyDescent="0.3">
      <c r="S405" s="69" t="s">
        <v>105</v>
      </c>
      <c r="T405" s="69" t="s">
        <v>9</v>
      </c>
      <c r="U405" s="69" t="s">
        <v>39</v>
      </c>
      <c r="V405" s="70">
        <v>957</v>
      </c>
    </row>
    <row r="406" spans="19:22" ht="15.75" x14ac:dyDescent="0.3">
      <c r="S406" s="69" t="s">
        <v>105</v>
      </c>
      <c r="T406" s="69" t="s">
        <v>12</v>
      </c>
      <c r="U406" s="69" t="s">
        <v>38</v>
      </c>
      <c r="V406" s="70">
        <v>764</v>
      </c>
    </row>
    <row r="407" spans="19:22" ht="15.75" x14ac:dyDescent="0.3">
      <c r="S407" s="69" t="s">
        <v>105</v>
      </c>
      <c r="T407" s="69" t="s">
        <v>12</v>
      </c>
      <c r="U407" s="69" t="s">
        <v>39</v>
      </c>
      <c r="V407" s="70">
        <v>797</v>
      </c>
    </row>
    <row r="408" spans="19:22" ht="15.75" x14ac:dyDescent="0.3">
      <c r="S408" s="69" t="s">
        <v>106</v>
      </c>
      <c r="T408" s="69" t="s">
        <v>37</v>
      </c>
      <c r="U408" s="69" t="s">
        <v>38</v>
      </c>
      <c r="V408" s="70">
        <v>59</v>
      </c>
    </row>
    <row r="409" spans="19:22" ht="15.75" x14ac:dyDescent="0.3">
      <c r="S409" s="69" t="s">
        <v>106</v>
      </c>
      <c r="T409" s="69" t="s">
        <v>37</v>
      </c>
      <c r="U409" s="69" t="s">
        <v>39</v>
      </c>
      <c r="V409" s="70">
        <v>48</v>
      </c>
    </row>
    <row r="410" spans="19:22" ht="15.75" x14ac:dyDescent="0.3">
      <c r="S410" s="69" t="s">
        <v>106</v>
      </c>
      <c r="T410" s="69" t="s">
        <v>9</v>
      </c>
      <c r="U410" s="69" t="s">
        <v>38</v>
      </c>
      <c r="V410" s="70">
        <v>30</v>
      </c>
    </row>
    <row r="411" spans="19:22" ht="15.75" x14ac:dyDescent="0.3">
      <c r="S411" s="69" t="s">
        <v>106</v>
      </c>
      <c r="T411" s="69" t="s">
        <v>9</v>
      </c>
      <c r="U411" s="69" t="s">
        <v>39</v>
      </c>
      <c r="V411" s="70">
        <v>25</v>
      </c>
    </row>
    <row r="412" spans="19:22" ht="15.75" x14ac:dyDescent="0.3">
      <c r="S412" s="69" t="s">
        <v>106</v>
      </c>
      <c r="T412" s="69" t="s">
        <v>12</v>
      </c>
      <c r="U412" s="69" t="s">
        <v>38</v>
      </c>
      <c r="V412" s="70">
        <v>17</v>
      </c>
    </row>
    <row r="413" spans="19:22" ht="15.75" x14ac:dyDescent="0.3">
      <c r="S413" s="69" t="s">
        <v>106</v>
      </c>
      <c r="T413" s="69" t="s">
        <v>12</v>
      </c>
      <c r="U413" s="69" t="s">
        <v>39</v>
      </c>
      <c r="V413" s="70">
        <v>17</v>
      </c>
    </row>
    <row r="414" spans="19:22" ht="15.75" x14ac:dyDescent="0.3">
      <c r="S414" s="69" t="s">
        <v>201</v>
      </c>
      <c r="T414" s="69" t="s">
        <v>37</v>
      </c>
      <c r="U414" s="69" t="s">
        <v>38</v>
      </c>
      <c r="V414" s="70">
        <v>7</v>
      </c>
    </row>
    <row r="415" spans="19:22" ht="15.75" x14ac:dyDescent="0.3">
      <c r="S415" s="69" t="s">
        <v>201</v>
      </c>
      <c r="T415" s="69" t="s">
        <v>37</v>
      </c>
      <c r="U415" s="69" t="s">
        <v>39</v>
      </c>
      <c r="V415" s="70">
        <v>4</v>
      </c>
    </row>
    <row r="416" spans="19:22" ht="15.75" x14ac:dyDescent="0.3">
      <c r="S416" s="69" t="s">
        <v>201</v>
      </c>
      <c r="T416" s="69" t="s">
        <v>9</v>
      </c>
      <c r="U416" s="69" t="s">
        <v>39</v>
      </c>
      <c r="V416" s="70">
        <v>1</v>
      </c>
    </row>
    <row r="417" spans="19:22" ht="15.75" x14ac:dyDescent="0.3">
      <c r="S417" s="69" t="s">
        <v>201</v>
      </c>
      <c r="T417" s="69" t="s">
        <v>12</v>
      </c>
      <c r="U417" s="69" t="s">
        <v>38</v>
      </c>
      <c r="V417" s="70">
        <v>2</v>
      </c>
    </row>
    <row r="418" spans="19:22" ht="15.75" x14ac:dyDescent="0.3">
      <c r="S418" s="69" t="s">
        <v>201</v>
      </c>
      <c r="T418" s="69" t="s">
        <v>12</v>
      </c>
      <c r="U418" s="69" t="s">
        <v>39</v>
      </c>
      <c r="V418" s="70">
        <v>3</v>
      </c>
    </row>
    <row r="419" spans="19:22" ht="15.75" x14ac:dyDescent="0.3">
      <c r="S419" s="69" t="s">
        <v>107</v>
      </c>
      <c r="T419" s="69" t="s">
        <v>37</v>
      </c>
      <c r="U419" s="69" t="s">
        <v>38</v>
      </c>
      <c r="V419" s="70">
        <v>8</v>
      </c>
    </row>
    <row r="420" spans="19:22" ht="15.75" x14ac:dyDescent="0.3">
      <c r="S420" s="69" t="s">
        <v>107</v>
      </c>
      <c r="T420" s="69" t="s">
        <v>37</v>
      </c>
      <c r="U420" s="69" t="s">
        <v>39</v>
      </c>
      <c r="V420" s="70">
        <v>8</v>
      </c>
    </row>
    <row r="421" spans="19:22" ht="15.75" x14ac:dyDescent="0.3">
      <c r="S421" s="69" t="s">
        <v>107</v>
      </c>
      <c r="T421" s="69" t="s">
        <v>9</v>
      </c>
      <c r="U421" s="69" t="s">
        <v>38</v>
      </c>
      <c r="V421" s="70">
        <v>5</v>
      </c>
    </row>
    <row r="422" spans="19:22" ht="15.75" x14ac:dyDescent="0.3">
      <c r="S422" s="69" t="s">
        <v>107</v>
      </c>
      <c r="T422" s="69" t="s">
        <v>9</v>
      </c>
      <c r="U422" s="69" t="s">
        <v>39</v>
      </c>
      <c r="V422" s="70">
        <v>3</v>
      </c>
    </row>
    <row r="423" spans="19:22" ht="15.75" x14ac:dyDescent="0.3">
      <c r="S423" s="69" t="s">
        <v>107</v>
      </c>
      <c r="T423" s="69" t="s">
        <v>12</v>
      </c>
      <c r="U423" s="69" t="s">
        <v>38</v>
      </c>
      <c r="V423" s="70">
        <v>1</v>
      </c>
    </row>
    <row r="424" spans="19:22" ht="15.75" x14ac:dyDescent="0.3">
      <c r="S424" s="69" t="s">
        <v>107</v>
      </c>
      <c r="T424" s="69" t="s">
        <v>12</v>
      </c>
      <c r="U424" s="69" t="s">
        <v>39</v>
      </c>
      <c r="V424" s="70">
        <v>4</v>
      </c>
    </row>
    <row r="425" spans="19:22" ht="15.75" x14ac:dyDescent="0.3">
      <c r="S425" s="69" t="s">
        <v>202</v>
      </c>
      <c r="T425" s="69" t="s">
        <v>37</v>
      </c>
      <c r="U425" s="69" t="s">
        <v>38</v>
      </c>
      <c r="V425" s="70">
        <v>3</v>
      </c>
    </row>
    <row r="426" spans="19:22" ht="15.75" x14ac:dyDescent="0.3">
      <c r="S426" s="69" t="s">
        <v>33</v>
      </c>
      <c r="T426" s="69" t="s">
        <v>37</v>
      </c>
      <c r="U426" s="69" t="s">
        <v>38</v>
      </c>
      <c r="V426" s="70">
        <v>51771</v>
      </c>
    </row>
    <row r="427" spans="19:22" ht="15.75" x14ac:dyDescent="0.3">
      <c r="S427" s="69" t="s">
        <v>33</v>
      </c>
      <c r="T427" s="69" t="s">
        <v>37</v>
      </c>
      <c r="U427" s="69" t="s">
        <v>39</v>
      </c>
      <c r="V427" s="70">
        <v>55101</v>
      </c>
    </row>
    <row r="428" spans="19:22" ht="15.75" x14ac:dyDescent="0.3">
      <c r="S428" s="69" t="s">
        <v>33</v>
      </c>
      <c r="T428" s="69" t="s">
        <v>9</v>
      </c>
      <c r="U428" s="69" t="s">
        <v>38</v>
      </c>
      <c r="V428" s="70">
        <v>19163</v>
      </c>
    </row>
    <row r="429" spans="19:22" ht="15.75" x14ac:dyDescent="0.3">
      <c r="S429" s="69" t="s">
        <v>33</v>
      </c>
      <c r="T429" s="69" t="s">
        <v>9</v>
      </c>
      <c r="U429" s="69" t="s">
        <v>39</v>
      </c>
      <c r="V429" s="70">
        <v>17636</v>
      </c>
    </row>
    <row r="430" spans="19:22" ht="15.75" x14ac:dyDescent="0.3">
      <c r="S430" s="69" t="s">
        <v>33</v>
      </c>
      <c r="T430" s="69" t="s">
        <v>12</v>
      </c>
      <c r="U430" s="69" t="s">
        <v>38</v>
      </c>
      <c r="V430" s="70">
        <v>13119</v>
      </c>
    </row>
    <row r="431" spans="19:22" ht="15.75" x14ac:dyDescent="0.3">
      <c r="S431" s="69" t="s">
        <v>33</v>
      </c>
      <c r="T431" s="69" t="s">
        <v>12</v>
      </c>
      <c r="U431" s="69" t="s">
        <v>39</v>
      </c>
      <c r="V431" s="70">
        <v>15960</v>
      </c>
    </row>
    <row r="432" spans="19:22" ht="15.75" x14ac:dyDescent="0.3">
      <c r="S432" s="69" t="s">
        <v>108</v>
      </c>
      <c r="T432" s="69" t="s">
        <v>37</v>
      </c>
      <c r="U432" s="69" t="s">
        <v>38</v>
      </c>
      <c r="V432" s="70">
        <v>646</v>
      </c>
    </row>
    <row r="433" spans="19:22" ht="15.75" x14ac:dyDescent="0.3">
      <c r="S433" s="69" t="s">
        <v>108</v>
      </c>
      <c r="T433" s="69" t="s">
        <v>37</v>
      </c>
      <c r="U433" s="69" t="s">
        <v>39</v>
      </c>
      <c r="V433" s="70">
        <v>740</v>
      </c>
    </row>
    <row r="434" spans="19:22" ht="15.75" x14ac:dyDescent="0.3">
      <c r="S434" s="69" t="s">
        <v>108</v>
      </c>
      <c r="T434" s="69" t="s">
        <v>9</v>
      </c>
      <c r="U434" s="69" t="s">
        <v>38</v>
      </c>
      <c r="V434" s="70">
        <v>247</v>
      </c>
    </row>
    <row r="435" spans="19:22" ht="15.75" x14ac:dyDescent="0.3">
      <c r="S435" s="69" t="s">
        <v>108</v>
      </c>
      <c r="T435" s="69" t="s">
        <v>9</v>
      </c>
      <c r="U435" s="69" t="s">
        <v>39</v>
      </c>
      <c r="V435" s="70">
        <v>204</v>
      </c>
    </row>
    <row r="436" spans="19:22" ht="15.75" x14ac:dyDescent="0.3">
      <c r="S436" s="69" t="s">
        <v>108</v>
      </c>
      <c r="T436" s="69" t="s">
        <v>12</v>
      </c>
      <c r="U436" s="69" t="s">
        <v>38</v>
      </c>
      <c r="V436" s="70">
        <v>132</v>
      </c>
    </row>
    <row r="437" spans="19:22" ht="15.75" x14ac:dyDescent="0.3">
      <c r="S437" s="69" t="s">
        <v>108</v>
      </c>
      <c r="T437" s="69" t="s">
        <v>12</v>
      </c>
      <c r="U437" s="69" t="s">
        <v>39</v>
      </c>
      <c r="V437" s="70">
        <v>177</v>
      </c>
    </row>
    <row r="438" spans="19:22" ht="15.75" x14ac:dyDescent="0.3">
      <c r="S438" s="69" t="s">
        <v>109</v>
      </c>
      <c r="T438" s="69" t="s">
        <v>37</v>
      </c>
      <c r="U438" s="69" t="s">
        <v>38</v>
      </c>
      <c r="V438" s="70">
        <v>75</v>
      </c>
    </row>
    <row r="439" spans="19:22" ht="15.75" x14ac:dyDescent="0.3">
      <c r="S439" s="69" t="s">
        <v>109</v>
      </c>
      <c r="T439" s="69" t="s">
        <v>37</v>
      </c>
      <c r="U439" s="69" t="s">
        <v>39</v>
      </c>
      <c r="V439" s="70">
        <v>53</v>
      </c>
    </row>
    <row r="440" spans="19:22" ht="15.75" x14ac:dyDescent="0.3">
      <c r="S440" s="69" t="s">
        <v>109</v>
      </c>
      <c r="T440" s="69" t="s">
        <v>9</v>
      </c>
      <c r="U440" s="69" t="s">
        <v>38</v>
      </c>
      <c r="V440" s="70">
        <v>45</v>
      </c>
    </row>
    <row r="441" spans="19:22" ht="15.75" x14ac:dyDescent="0.3">
      <c r="S441" s="69" t="s">
        <v>109</v>
      </c>
      <c r="T441" s="69" t="s">
        <v>9</v>
      </c>
      <c r="U441" s="69" t="s">
        <v>39</v>
      </c>
      <c r="V441" s="70">
        <v>22</v>
      </c>
    </row>
    <row r="442" spans="19:22" ht="15.75" x14ac:dyDescent="0.3">
      <c r="S442" s="69" t="s">
        <v>109</v>
      </c>
      <c r="T442" s="69" t="s">
        <v>12</v>
      </c>
      <c r="U442" s="69" t="s">
        <v>38</v>
      </c>
      <c r="V442" s="70">
        <v>9</v>
      </c>
    </row>
    <row r="443" spans="19:22" ht="15.75" x14ac:dyDescent="0.3">
      <c r="S443" s="69" t="s">
        <v>109</v>
      </c>
      <c r="T443" s="69" t="s">
        <v>12</v>
      </c>
      <c r="U443" s="69" t="s">
        <v>39</v>
      </c>
      <c r="V443" s="70">
        <v>18</v>
      </c>
    </row>
    <row r="444" spans="19:22" ht="15.75" x14ac:dyDescent="0.3">
      <c r="S444" s="69" t="s">
        <v>110</v>
      </c>
      <c r="T444" s="69" t="s">
        <v>37</v>
      </c>
      <c r="U444" s="69" t="s">
        <v>38</v>
      </c>
      <c r="V444" s="70">
        <v>138</v>
      </c>
    </row>
    <row r="445" spans="19:22" ht="15.75" x14ac:dyDescent="0.3">
      <c r="S445" s="69" t="s">
        <v>110</v>
      </c>
      <c r="T445" s="69" t="s">
        <v>37</v>
      </c>
      <c r="U445" s="69" t="s">
        <v>39</v>
      </c>
      <c r="V445" s="70">
        <v>127</v>
      </c>
    </row>
    <row r="446" spans="19:22" ht="15.75" x14ac:dyDescent="0.3">
      <c r="S446" s="69" t="s">
        <v>110</v>
      </c>
      <c r="T446" s="69" t="s">
        <v>9</v>
      </c>
      <c r="U446" s="69" t="s">
        <v>38</v>
      </c>
      <c r="V446" s="70">
        <v>64</v>
      </c>
    </row>
    <row r="447" spans="19:22" ht="15.75" x14ac:dyDescent="0.3">
      <c r="S447" s="69" t="s">
        <v>110</v>
      </c>
      <c r="T447" s="69" t="s">
        <v>9</v>
      </c>
      <c r="U447" s="69" t="s">
        <v>39</v>
      </c>
      <c r="V447" s="70">
        <v>42</v>
      </c>
    </row>
    <row r="448" spans="19:22" ht="15.75" x14ac:dyDescent="0.3">
      <c r="S448" s="69" t="s">
        <v>110</v>
      </c>
      <c r="T448" s="69" t="s">
        <v>12</v>
      </c>
      <c r="U448" s="69" t="s">
        <v>38</v>
      </c>
      <c r="V448" s="70">
        <v>22</v>
      </c>
    </row>
    <row r="449" spans="19:22" ht="15.75" x14ac:dyDescent="0.3">
      <c r="S449" s="69" t="s">
        <v>110</v>
      </c>
      <c r="T449" s="69" t="s">
        <v>12</v>
      </c>
      <c r="U449" s="69" t="s">
        <v>39</v>
      </c>
      <c r="V449" s="70">
        <v>26</v>
      </c>
    </row>
    <row r="450" spans="19:22" ht="15.75" x14ac:dyDescent="0.3">
      <c r="S450" s="69" t="s">
        <v>111</v>
      </c>
      <c r="T450" s="69" t="s">
        <v>37</v>
      </c>
      <c r="U450" s="69" t="s">
        <v>38</v>
      </c>
      <c r="V450" s="70">
        <v>325</v>
      </c>
    </row>
    <row r="451" spans="19:22" ht="15.75" x14ac:dyDescent="0.3">
      <c r="S451" s="69" t="s">
        <v>111</v>
      </c>
      <c r="T451" s="69" t="s">
        <v>37</v>
      </c>
      <c r="U451" s="69" t="s">
        <v>39</v>
      </c>
      <c r="V451" s="70">
        <v>207</v>
      </c>
    </row>
    <row r="452" spans="19:22" ht="15.75" x14ac:dyDescent="0.3">
      <c r="S452" s="69" t="s">
        <v>111</v>
      </c>
      <c r="T452" s="69" t="s">
        <v>9</v>
      </c>
      <c r="U452" s="69" t="s">
        <v>38</v>
      </c>
      <c r="V452" s="70">
        <v>104</v>
      </c>
    </row>
    <row r="453" spans="19:22" ht="15.75" x14ac:dyDescent="0.3">
      <c r="S453" s="69" t="s">
        <v>111</v>
      </c>
      <c r="T453" s="69" t="s">
        <v>9</v>
      </c>
      <c r="U453" s="69" t="s">
        <v>39</v>
      </c>
      <c r="V453" s="70">
        <v>98</v>
      </c>
    </row>
    <row r="454" spans="19:22" ht="15.75" x14ac:dyDescent="0.3">
      <c r="S454" s="69" t="s">
        <v>111</v>
      </c>
      <c r="T454" s="69" t="s">
        <v>12</v>
      </c>
      <c r="U454" s="69" t="s">
        <v>38</v>
      </c>
      <c r="V454" s="70">
        <v>47</v>
      </c>
    </row>
    <row r="455" spans="19:22" ht="15.75" x14ac:dyDescent="0.3">
      <c r="S455" s="69" t="s">
        <v>111</v>
      </c>
      <c r="T455" s="69" t="s">
        <v>12</v>
      </c>
      <c r="U455" s="69" t="s">
        <v>39</v>
      </c>
      <c r="V455" s="70">
        <v>76</v>
      </c>
    </row>
    <row r="456" spans="19:22" ht="15.75" x14ac:dyDescent="0.3">
      <c r="S456" s="69" t="s">
        <v>112</v>
      </c>
      <c r="T456" s="69" t="s">
        <v>37</v>
      </c>
      <c r="U456" s="69" t="s">
        <v>38</v>
      </c>
      <c r="V456" s="70">
        <v>42</v>
      </c>
    </row>
    <row r="457" spans="19:22" ht="15.75" x14ac:dyDescent="0.3">
      <c r="S457" s="69" t="s">
        <v>112</v>
      </c>
      <c r="T457" s="69" t="s">
        <v>37</v>
      </c>
      <c r="U457" s="69" t="s">
        <v>39</v>
      </c>
      <c r="V457" s="70">
        <v>35</v>
      </c>
    </row>
    <row r="458" spans="19:22" ht="15.75" x14ac:dyDescent="0.3">
      <c r="S458" s="69" t="s">
        <v>112</v>
      </c>
      <c r="T458" s="69" t="s">
        <v>9</v>
      </c>
      <c r="U458" s="69" t="s">
        <v>38</v>
      </c>
      <c r="V458" s="70">
        <v>29</v>
      </c>
    </row>
    <row r="459" spans="19:22" ht="15.75" x14ac:dyDescent="0.3">
      <c r="S459" s="69" t="s">
        <v>112</v>
      </c>
      <c r="T459" s="69" t="s">
        <v>9</v>
      </c>
      <c r="U459" s="69" t="s">
        <v>39</v>
      </c>
      <c r="V459" s="70">
        <v>38</v>
      </c>
    </row>
    <row r="460" spans="19:22" ht="15.75" x14ac:dyDescent="0.3">
      <c r="S460" s="69" t="s">
        <v>112</v>
      </c>
      <c r="T460" s="69" t="s">
        <v>12</v>
      </c>
      <c r="U460" s="69" t="s">
        <v>38</v>
      </c>
      <c r="V460" s="70">
        <v>5</v>
      </c>
    </row>
    <row r="461" spans="19:22" ht="15.75" x14ac:dyDescent="0.3">
      <c r="S461" s="69" t="s">
        <v>112</v>
      </c>
      <c r="T461" s="69" t="s">
        <v>12</v>
      </c>
      <c r="U461" s="69" t="s">
        <v>39</v>
      </c>
      <c r="V461" s="70">
        <v>13</v>
      </c>
    </row>
    <row r="462" spans="19:22" ht="15.75" x14ac:dyDescent="0.3">
      <c r="S462" s="69" t="s">
        <v>113</v>
      </c>
      <c r="T462" s="69" t="s">
        <v>37</v>
      </c>
      <c r="U462" s="69" t="s">
        <v>38</v>
      </c>
      <c r="V462" s="70">
        <v>47</v>
      </c>
    </row>
    <row r="463" spans="19:22" ht="15.75" x14ac:dyDescent="0.3">
      <c r="S463" s="69" t="s">
        <v>113</v>
      </c>
      <c r="T463" s="69" t="s">
        <v>37</v>
      </c>
      <c r="U463" s="69" t="s">
        <v>39</v>
      </c>
      <c r="V463" s="70">
        <v>57</v>
      </c>
    </row>
    <row r="464" spans="19:22" ht="15.75" x14ac:dyDescent="0.3">
      <c r="S464" s="69" t="s">
        <v>113</v>
      </c>
      <c r="T464" s="69" t="s">
        <v>9</v>
      </c>
      <c r="U464" s="69" t="s">
        <v>38</v>
      </c>
      <c r="V464" s="70">
        <v>60</v>
      </c>
    </row>
    <row r="465" spans="19:22" ht="15.75" x14ac:dyDescent="0.3">
      <c r="S465" s="69" t="s">
        <v>113</v>
      </c>
      <c r="T465" s="69" t="s">
        <v>9</v>
      </c>
      <c r="U465" s="69" t="s">
        <v>39</v>
      </c>
      <c r="V465" s="70">
        <v>38</v>
      </c>
    </row>
    <row r="466" spans="19:22" ht="15.75" x14ac:dyDescent="0.3">
      <c r="S466" s="69" t="s">
        <v>113</v>
      </c>
      <c r="T466" s="69" t="s">
        <v>12</v>
      </c>
      <c r="U466" s="69" t="s">
        <v>38</v>
      </c>
      <c r="V466" s="70">
        <v>15</v>
      </c>
    </row>
    <row r="467" spans="19:22" ht="15.75" x14ac:dyDescent="0.3">
      <c r="S467" s="69" t="s">
        <v>113</v>
      </c>
      <c r="T467" s="69" t="s">
        <v>12</v>
      </c>
      <c r="U467" s="69" t="s">
        <v>39</v>
      </c>
      <c r="V467" s="70">
        <v>18</v>
      </c>
    </row>
    <row r="468" spans="19:22" ht="15.75" x14ac:dyDescent="0.3">
      <c r="S468" s="69" t="s">
        <v>114</v>
      </c>
      <c r="T468" s="69" t="s">
        <v>37</v>
      </c>
      <c r="U468" s="69" t="s">
        <v>38</v>
      </c>
      <c r="V468" s="70">
        <v>54</v>
      </c>
    </row>
    <row r="469" spans="19:22" ht="15.75" x14ac:dyDescent="0.3">
      <c r="S469" s="69" t="s">
        <v>114</v>
      </c>
      <c r="T469" s="69" t="s">
        <v>37</v>
      </c>
      <c r="U469" s="69" t="s">
        <v>39</v>
      </c>
      <c r="V469" s="70">
        <v>41</v>
      </c>
    </row>
    <row r="470" spans="19:22" ht="15.75" x14ac:dyDescent="0.3">
      <c r="S470" s="69" t="s">
        <v>114</v>
      </c>
      <c r="T470" s="69" t="s">
        <v>9</v>
      </c>
      <c r="U470" s="69" t="s">
        <v>38</v>
      </c>
      <c r="V470" s="70">
        <v>23</v>
      </c>
    </row>
    <row r="471" spans="19:22" ht="15.75" x14ac:dyDescent="0.3">
      <c r="S471" s="69" t="s">
        <v>114</v>
      </c>
      <c r="T471" s="69" t="s">
        <v>9</v>
      </c>
      <c r="U471" s="69" t="s">
        <v>39</v>
      </c>
      <c r="V471" s="70">
        <v>27</v>
      </c>
    </row>
    <row r="472" spans="19:22" ht="15.75" x14ac:dyDescent="0.3">
      <c r="S472" s="69" t="s">
        <v>114</v>
      </c>
      <c r="T472" s="69" t="s">
        <v>12</v>
      </c>
      <c r="U472" s="69" t="s">
        <v>38</v>
      </c>
      <c r="V472" s="70">
        <v>11</v>
      </c>
    </row>
    <row r="473" spans="19:22" ht="15.75" x14ac:dyDescent="0.3">
      <c r="S473" s="69" t="s">
        <v>114</v>
      </c>
      <c r="T473" s="69" t="s">
        <v>12</v>
      </c>
      <c r="U473" s="69" t="s">
        <v>39</v>
      </c>
      <c r="V473" s="70">
        <v>7</v>
      </c>
    </row>
    <row r="474" spans="19:22" ht="15.75" x14ac:dyDescent="0.3">
      <c r="S474" s="69" t="s">
        <v>203</v>
      </c>
      <c r="T474" s="69" t="s">
        <v>37</v>
      </c>
      <c r="U474" s="69" t="s">
        <v>38</v>
      </c>
      <c r="V474" s="70">
        <v>7</v>
      </c>
    </row>
    <row r="475" spans="19:22" ht="15.75" x14ac:dyDescent="0.3">
      <c r="S475" s="69" t="s">
        <v>203</v>
      </c>
      <c r="T475" s="69" t="s">
        <v>37</v>
      </c>
      <c r="U475" s="69" t="s">
        <v>39</v>
      </c>
      <c r="V475" s="70">
        <v>7</v>
      </c>
    </row>
    <row r="476" spans="19:22" ht="15.75" x14ac:dyDescent="0.3">
      <c r="S476" s="69" t="s">
        <v>203</v>
      </c>
      <c r="T476" s="69" t="s">
        <v>9</v>
      </c>
      <c r="U476" s="69" t="s">
        <v>38</v>
      </c>
      <c r="V476" s="70">
        <v>5</v>
      </c>
    </row>
    <row r="477" spans="19:22" ht="15.75" x14ac:dyDescent="0.3">
      <c r="S477" s="69" t="s">
        <v>203</v>
      </c>
      <c r="T477" s="69" t="s">
        <v>9</v>
      </c>
      <c r="U477" s="69" t="s">
        <v>39</v>
      </c>
      <c r="V477" s="70">
        <v>1</v>
      </c>
    </row>
    <row r="478" spans="19:22" ht="15.75" x14ac:dyDescent="0.3">
      <c r="S478" s="69" t="s">
        <v>203</v>
      </c>
      <c r="T478" s="69" t="s">
        <v>12</v>
      </c>
      <c r="U478" s="69" t="s">
        <v>39</v>
      </c>
      <c r="V478" s="70">
        <v>1</v>
      </c>
    </row>
    <row r="479" spans="19:22" ht="15.75" x14ac:dyDescent="0.3">
      <c r="S479" s="69" t="s">
        <v>115</v>
      </c>
      <c r="T479" s="69" t="s">
        <v>37</v>
      </c>
      <c r="U479" s="69" t="s">
        <v>38</v>
      </c>
      <c r="V479" s="70">
        <v>59</v>
      </c>
    </row>
    <row r="480" spans="19:22" ht="15.75" x14ac:dyDescent="0.3">
      <c r="S480" s="69" t="s">
        <v>115</v>
      </c>
      <c r="T480" s="69" t="s">
        <v>37</v>
      </c>
      <c r="U480" s="69" t="s">
        <v>39</v>
      </c>
      <c r="V480" s="70">
        <v>41</v>
      </c>
    </row>
    <row r="481" spans="19:22" ht="15.75" x14ac:dyDescent="0.3">
      <c r="S481" s="69" t="s">
        <v>115</v>
      </c>
      <c r="T481" s="69" t="s">
        <v>9</v>
      </c>
      <c r="U481" s="69" t="s">
        <v>38</v>
      </c>
      <c r="V481" s="70">
        <v>17</v>
      </c>
    </row>
    <row r="482" spans="19:22" ht="15.75" x14ac:dyDescent="0.3">
      <c r="S482" s="69" t="s">
        <v>115</v>
      </c>
      <c r="T482" s="69" t="s">
        <v>9</v>
      </c>
      <c r="U482" s="69" t="s">
        <v>39</v>
      </c>
      <c r="V482" s="70">
        <v>14</v>
      </c>
    </row>
    <row r="483" spans="19:22" ht="15.75" x14ac:dyDescent="0.3">
      <c r="S483" s="69" t="s">
        <v>115</v>
      </c>
      <c r="T483" s="69" t="s">
        <v>12</v>
      </c>
      <c r="U483" s="69" t="s">
        <v>38</v>
      </c>
      <c r="V483" s="70">
        <v>6</v>
      </c>
    </row>
    <row r="484" spans="19:22" ht="15.75" x14ac:dyDescent="0.3">
      <c r="S484" s="69" t="s">
        <v>115</v>
      </c>
      <c r="T484" s="69" t="s">
        <v>12</v>
      </c>
      <c r="U484" s="69" t="s">
        <v>39</v>
      </c>
      <c r="V484" s="70">
        <v>8</v>
      </c>
    </row>
    <row r="485" spans="19:22" ht="15.75" x14ac:dyDescent="0.3">
      <c r="S485" s="69" t="s">
        <v>116</v>
      </c>
      <c r="T485" s="69" t="s">
        <v>37</v>
      </c>
      <c r="U485" s="69" t="s">
        <v>38</v>
      </c>
      <c r="V485" s="70">
        <v>96</v>
      </c>
    </row>
    <row r="486" spans="19:22" ht="15.75" x14ac:dyDescent="0.3">
      <c r="S486" s="69" t="s">
        <v>116</v>
      </c>
      <c r="T486" s="69" t="s">
        <v>37</v>
      </c>
      <c r="U486" s="69" t="s">
        <v>39</v>
      </c>
      <c r="V486" s="70">
        <v>71</v>
      </c>
    </row>
    <row r="487" spans="19:22" ht="15.75" x14ac:dyDescent="0.3">
      <c r="S487" s="69" t="s">
        <v>116</v>
      </c>
      <c r="T487" s="69" t="s">
        <v>9</v>
      </c>
      <c r="U487" s="69" t="s">
        <v>38</v>
      </c>
      <c r="V487" s="70">
        <v>58</v>
      </c>
    </row>
    <row r="488" spans="19:22" ht="15.75" x14ac:dyDescent="0.3">
      <c r="S488" s="69" t="s">
        <v>116</v>
      </c>
      <c r="T488" s="69" t="s">
        <v>9</v>
      </c>
      <c r="U488" s="69" t="s">
        <v>39</v>
      </c>
      <c r="V488" s="70">
        <v>44</v>
      </c>
    </row>
    <row r="489" spans="19:22" ht="15.75" x14ac:dyDescent="0.3">
      <c r="S489" s="69" t="s">
        <v>116</v>
      </c>
      <c r="T489" s="69" t="s">
        <v>12</v>
      </c>
      <c r="U489" s="69" t="s">
        <v>38</v>
      </c>
      <c r="V489" s="70">
        <v>25</v>
      </c>
    </row>
    <row r="490" spans="19:22" ht="15.75" x14ac:dyDescent="0.3">
      <c r="S490" s="69" t="s">
        <v>116</v>
      </c>
      <c r="T490" s="69" t="s">
        <v>12</v>
      </c>
      <c r="U490" s="69" t="s">
        <v>39</v>
      </c>
      <c r="V490" s="70">
        <v>24</v>
      </c>
    </row>
    <row r="491" spans="19:22" ht="15.75" x14ac:dyDescent="0.3">
      <c r="S491" s="69" t="s">
        <v>257</v>
      </c>
      <c r="T491" s="69" t="s">
        <v>37</v>
      </c>
      <c r="U491" s="69" t="s">
        <v>38</v>
      </c>
      <c r="V491" s="70">
        <v>114</v>
      </c>
    </row>
    <row r="492" spans="19:22" ht="15.75" x14ac:dyDescent="0.3">
      <c r="S492" s="69" t="s">
        <v>257</v>
      </c>
      <c r="T492" s="69" t="s">
        <v>37</v>
      </c>
      <c r="U492" s="69" t="s">
        <v>39</v>
      </c>
      <c r="V492" s="70">
        <v>76</v>
      </c>
    </row>
    <row r="493" spans="19:22" ht="15.75" x14ac:dyDescent="0.3">
      <c r="S493" s="69" t="s">
        <v>257</v>
      </c>
      <c r="T493" s="69" t="s">
        <v>9</v>
      </c>
      <c r="U493" s="69" t="s">
        <v>38</v>
      </c>
      <c r="V493" s="70">
        <v>51</v>
      </c>
    </row>
    <row r="494" spans="19:22" ht="15.75" x14ac:dyDescent="0.3">
      <c r="S494" s="69" t="s">
        <v>257</v>
      </c>
      <c r="T494" s="69" t="s">
        <v>9</v>
      </c>
      <c r="U494" s="69" t="s">
        <v>39</v>
      </c>
      <c r="V494" s="70">
        <v>40</v>
      </c>
    </row>
    <row r="495" spans="19:22" ht="15.75" x14ac:dyDescent="0.3">
      <c r="S495" s="69" t="s">
        <v>257</v>
      </c>
      <c r="T495" s="69" t="s">
        <v>12</v>
      </c>
      <c r="U495" s="69" t="s">
        <v>38</v>
      </c>
      <c r="V495" s="70">
        <v>27</v>
      </c>
    </row>
    <row r="496" spans="19:22" ht="15.75" x14ac:dyDescent="0.3">
      <c r="S496" s="69" t="s">
        <v>257</v>
      </c>
      <c r="T496" s="69" t="s">
        <v>12</v>
      </c>
      <c r="U496" s="69" t="s">
        <v>39</v>
      </c>
      <c r="V496" s="70">
        <v>13</v>
      </c>
    </row>
    <row r="497" spans="19:22" ht="15.75" x14ac:dyDescent="0.3">
      <c r="S497" s="69" t="s">
        <v>117</v>
      </c>
      <c r="T497" s="69" t="s">
        <v>37</v>
      </c>
      <c r="U497" s="69" t="s">
        <v>38</v>
      </c>
      <c r="V497" s="70">
        <v>3541</v>
      </c>
    </row>
    <row r="498" spans="19:22" ht="15.75" x14ac:dyDescent="0.3">
      <c r="S498" s="69" t="s">
        <v>117</v>
      </c>
      <c r="T498" s="69" t="s">
        <v>37</v>
      </c>
      <c r="U498" s="69" t="s">
        <v>39</v>
      </c>
      <c r="V498" s="70">
        <v>2783</v>
      </c>
    </row>
    <row r="499" spans="19:22" ht="15.75" x14ac:dyDescent="0.3">
      <c r="S499" s="69" t="s">
        <v>117</v>
      </c>
      <c r="T499" s="69" t="s">
        <v>9</v>
      </c>
      <c r="U499" s="69" t="s">
        <v>38</v>
      </c>
      <c r="V499" s="70">
        <v>1297</v>
      </c>
    </row>
    <row r="500" spans="19:22" ht="15.75" x14ac:dyDescent="0.3">
      <c r="S500" s="69" t="s">
        <v>117</v>
      </c>
      <c r="T500" s="69" t="s">
        <v>9</v>
      </c>
      <c r="U500" s="69" t="s">
        <v>39</v>
      </c>
      <c r="V500" s="70">
        <v>1347</v>
      </c>
    </row>
    <row r="501" spans="19:22" ht="15.75" x14ac:dyDescent="0.3">
      <c r="S501" s="69" t="s">
        <v>117</v>
      </c>
      <c r="T501" s="69" t="s">
        <v>12</v>
      </c>
      <c r="U501" s="69" t="s">
        <v>38</v>
      </c>
      <c r="V501" s="70">
        <v>834</v>
      </c>
    </row>
    <row r="502" spans="19:22" ht="15.75" x14ac:dyDescent="0.3">
      <c r="S502" s="69" t="s">
        <v>117</v>
      </c>
      <c r="T502" s="69" t="s">
        <v>12</v>
      </c>
      <c r="U502" s="69" t="s">
        <v>39</v>
      </c>
      <c r="V502" s="70">
        <v>830</v>
      </c>
    </row>
    <row r="503" spans="19:22" ht="15.75" x14ac:dyDescent="0.3">
      <c r="S503" s="69" t="s">
        <v>118</v>
      </c>
      <c r="T503" s="69" t="s">
        <v>37</v>
      </c>
      <c r="U503" s="69" t="s">
        <v>38</v>
      </c>
      <c r="V503" s="70">
        <v>32</v>
      </c>
    </row>
    <row r="504" spans="19:22" ht="15.75" x14ac:dyDescent="0.3">
      <c r="S504" s="69" t="s">
        <v>118</v>
      </c>
      <c r="T504" s="69" t="s">
        <v>37</v>
      </c>
      <c r="U504" s="69" t="s">
        <v>39</v>
      </c>
      <c r="V504" s="70">
        <v>18</v>
      </c>
    </row>
    <row r="505" spans="19:22" ht="15.75" x14ac:dyDescent="0.3">
      <c r="S505" s="69" t="s">
        <v>118</v>
      </c>
      <c r="T505" s="69" t="s">
        <v>9</v>
      </c>
      <c r="U505" s="69" t="s">
        <v>38</v>
      </c>
      <c r="V505" s="70">
        <v>52</v>
      </c>
    </row>
    <row r="506" spans="19:22" ht="15.75" x14ac:dyDescent="0.3">
      <c r="S506" s="69" t="s">
        <v>118</v>
      </c>
      <c r="T506" s="69" t="s">
        <v>9</v>
      </c>
      <c r="U506" s="69" t="s">
        <v>39</v>
      </c>
      <c r="V506" s="70">
        <v>13</v>
      </c>
    </row>
    <row r="507" spans="19:22" ht="15.75" x14ac:dyDescent="0.3">
      <c r="S507" s="69" t="s">
        <v>118</v>
      </c>
      <c r="T507" s="69" t="s">
        <v>12</v>
      </c>
      <c r="U507" s="69" t="s">
        <v>38</v>
      </c>
      <c r="V507" s="70">
        <v>7</v>
      </c>
    </row>
    <row r="508" spans="19:22" ht="15.75" x14ac:dyDescent="0.3">
      <c r="S508" s="69" t="s">
        <v>118</v>
      </c>
      <c r="T508" s="69" t="s">
        <v>12</v>
      </c>
      <c r="U508" s="69" t="s">
        <v>39</v>
      </c>
      <c r="V508" s="70">
        <v>7</v>
      </c>
    </row>
    <row r="509" spans="19:22" ht="15.75" x14ac:dyDescent="0.3">
      <c r="S509" s="69" t="s">
        <v>119</v>
      </c>
      <c r="T509" s="69" t="s">
        <v>37</v>
      </c>
      <c r="U509" s="69" t="s">
        <v>38</v>
      </c>
      <c r="V509" s="70">
        <v>16</v>
      </c>
    </row>
    <row r="510" spans="19:22" ht="15.75" x14ac:dyDescent="0.3">
      <c r="S510" s="69" t="s">
        <v>119</v>
      </c>
      <c r="T510" s="69" t="s">
        <v>37</v>
      </c>
      <c r="U510" s="69" t="s">
        <v>39</v>
      </c>
      <c r="V510" s="70">
        <v>10</v>
      </c>
    </row>
    <row r="511" spans="19:22" ht="15.75" x14ac:dyDescent="0.3">
      <c r="S511" s="69" t="s">
        <v>119</v>
      </c>
      <c r="T511" s="69" t="s">
        <v>9</v>
      </c>
      <c r="U511" s="69" t="s">
        <v>38</v>
      </c>
      <c r="V511" s="70">
        <v>8</v>
      </c>
    </row>
    <row r="512" spans="19:22" ht="15.75" x14ac:dyDescent="0.3">
      <c r="S512" s="69" t="s">
        <v>119</v>
      </c>
      <c r="T512" s="69" t="s">
        <v>9</v>
      </c>
      <c r="U512" s="69" t="s">
        <v>39</v>
      </c>
      <c r="V512" s="70">
        <v>3</v>
      </c>
    </row>
    <row r="513" spans="19:22" ht="15.75" x14ac:dyDescent="0.3">
      <c r="S513" s="69" t="s">
        <v>119</v>
      </c>
      <c r="T513" s="69" t="s">
        <v>12</v>
      </c>
      <c r="U513" s="69" t="s">
        <v>39</v>
      </c>
      <c r="V513" s="70">
        <v>9</v>
      </c>
    </row>
    <row r="514" spans="19:22" ht="15.75" x14ac:dyDescent="0.3">
      <c r="S514" s="69" t="s">
        <v>120</v>
      </c>
      <c r="T514" s="69" t="s">
        <v>37</v>
      </c>
      <c r="U514" s="69" t="s">
        <v>38</v>
      </c>
      <c r="V514" s="70">
        <v>22</v>
      </c>
    </row>
    <row r="515" spans="19:22" ht="15.75" x14ac:dyDescent="0.3">
      <c r="S515" s="69" t="s">
        <v>120</v>
      </c>
      <c r="T515" s="69" t="s">
        <v>37</v>
      </c>
      <c r="U515" s="69" t="s">
        <v>39</v>
      </c>
      <c r="V515" s="70">
        <v>24</v>
      </c>
    </row>
    <row r="516" spans="19:22" ht="15.75" x14ac:dyDescent="0.3">
      <c r="S516" s="69" t="s">
        <v>120</v>
      </c>
      <c r="T516" s="69" t="s">
        <v>9</v>
      </c>
      <c r="U516" s="69" t="s">
        <v>38</v>
      </c>
      <c r="V516" s="70">
        <v>12</v>
      </c>
    </row>
    <row r="517" spans="19:22" ht="15.75" x14ac:dyDescent="0.3">
      <c r="S517" s="69" t="s">
        <v>120</v>
      </c>
      <c r="T517" s="69" t="s">
        <v>9</v>
      </c>
      <c r="U517" s="69" t="s">
        <v>39</v>
      </c>
      <c r="V517" s="70">
        <v>1</v>
      </c>
    </row>
    <row r="518" spans="19:22" ht="15.75" x14ac:dyDescent="0.3">
      <c r="S518" s="69" t="s">
        <v>120</v>
      </c>
      <c r="T518" s="69" t="s">
        <v>12</v>
      </c>
      <c r="U518" s="69" t="s">
        <v>38</v>
      </c>
      <c r="V518" s="70">
        <v>5</v>
      </c>
    </row>
    <row r="519" spans="19:22" ht="15.75" x14ac:dyDescent="0.3">
      <c r="S519" s="69" t="s">
        <v>120</v>
      </c>
      <c r="T519" s="69" t="s">
        <v>12</v>
      </c>
      <c r="U519" s="69" t="s">
        <v>39</v>
      </c>
      <c r="V519" s="70">
        <v>4</v>
      </c>
    </row>
    <row r="520" spans="19:22" ht="15.75" x14ac:dyDescent="0.3">
      <c r="S520" s="69" t="s">
        <v>121</v>
      </c>
      <c r="T520" s="69" t="s">
        <v>37</v>
      </c>
      <c r="U520" s="69" t="s">
        <v>38</v>
      </c>
      <c r="V520" s="70">
        <v>404</v>
      </c>
    </row>
    <row r="521" spans="19:22" ht="15.75" x14ac:dyDescent="0.3">
      <c r="S521" s="69" t="s">
        <v>121</v>
      </c>
      <c r="T521" s="69" t="s">
        <v>37</v>
      </c>
      <c r="U521" s="69" t="s">
        <v>39</v>
      </c>
      <c r="V521" s="70">
        <v>210</v>
      </c>
    </row>
    <row r="522" spans="19:22" ht="15.75" x14ac:dyDescent="0.3">
      <c r="S522" s="69" t="s">
        <v>121</v>
      </c>
      <c r="T522" s="69" t="s">
        <v>9</v>
      </c>
      <c r="U522" s="69" t="s">
        <v>38</v>
      </c>
      <c r="V522" s="70">
        <v>139</v>
      </c>
    </row>
    <row r="523" spans="19:22" ht="15.75" x14ac:dyDescent="0.3">
      <c r="S523" s="69" t="s">
        <v>121</v>
      </c>
      <c r="T523" s="69" t="s">
        <v>9</v>
      </c>
      <c r="U523" s="69" t="s">
        <v>39</v>
      </c>
      <c r="V523" s="70">
        <v>129</v>
      </c>
    </row>
    <row r="524" spans="19:22" ht="15.75" x14ac:dyDescent="0.3">
      <c r="S524" s="69" t="s">
        <v>121</v>
      </c>
      <c r="T524" s="69" t="s">
        <v>12</v>
      </c>
      <c r="U524" s="69" t="s">
        <v>38</v>
      </c>
      <c r="V524" s="70">
        <v>63</v>
      </c>
    </row>
    <row r="525" spans="19:22" ht="15.75" x14ac:dyDescent="0.3">
      <c r="S525" s="69" t="s">
        <v>121</v>
      </c>
      <c r="T525" s="69" t="s">
        <v>12</v>
      </c>
      <c r="U525" s="69" t="s">
        <v>39</v>
      </c>
      <c r="V525" s="70">
        <v>53</v>
      </c>
    </row>
    <row r="526" spans="19:22" ht="15.75" x14ac:dyDescent="0.3">
      <c r="S526" s="69" t="s">
        <v>258</v>
      </c>
      <c r="T526" s="69" t="s">
        <v>37</v>
      </c>
      <c r="U526" s="69" t="s">
        <v>39</v>
      </c>
      <c r="V526" s="70">
        <v>1</v>
      </c>
    </row>
    <row r="527" spans="19:22" ht="15.75" x14ac:dyDescent="0.3">
      <c r="S527" s="69" t="s">
        <v>258</v>
      </c>
      <c r="T527" s="69" t="s">
        <v>9</v>
      </c>
      <c r="U527" s="69" t="s">
        <v>39</v>
      </c>
      <c r="V527" s="70">
        <v>2</v>
      </c>
    </row>
    <row r="528" spans="19:22" ht="15.75" x14ac:dyDescent="0.3">
      <c r="S528" s="69" t="s">
        <v>122</v>
      </c>
      <c r="T528" s="69" t="s">
        <v>37</v>
      </c>
      <c r="U528" s="69" t="s">
        <v>38</v>
      </c>
      <c r="V528" s="70">
        <v>26</v>
      </c>
    </row>
    <row r="529" spans="19:22" ht="15.75" x14ac:dyDescent="0.3">
      <c r="S529" s="69" t="s">
        <v>122</v>
      </c>
      <c r="T529" s="69" t="s">
        <v>37</v>
      </c>
      <c r="U529" s="69" t="s">
        <v>39</v>
      </c>
      <c r="V529" s="70">
        <v>26</v>
      </c>
    </row>
    <row r="530" spans="19:22" ht="15.75" x14ac:dyDescent="0.3">
      <c r="S530" s="69" t="s">
        <v>122</v>
      </c>
      <c r="T530" s="69" t="s">
        <v>9</v>
      </c>
      <c r="U530" s="69" t="s">
        <v>38</v>
      </c>
      <c r="V530" s="70">
        <v>12</v>
      </c>
    </row>
    <row r="531" spans="19:22" ht="15.75" x14ac:dyDescent="0.3">
      <c r="S531" s="69" t="s">
        <v>122</v>
      </c>
      <c r="T531" s="69" t="s">
        <v>9</v>
      </c>
      <c r="U531" s="69" t="s">
        <v>39</v>
      </c>
      <c r="V531" s="70">
        <v>6</v>
      </c>
    </row>
    <row r="532" spans="19:22" ht="15.75" x14ac:dyDescent="0.3">
      <c r="S532" s="69" t="s">
        <v>122</v>
      </c>
      <c r="T532" s="69" t="s">
        <v>12</v>
      </c>
      <c r="U532" s="69" t="s">
        <v>38</v>
      </c>
      <c r="V532" s="70">
        <v>6</v>
      </c>
    </row>
    <row r="533" spans="19:22" ht="15.75" x14ac:dyDescent="0.3">
      <c r="S533" s="69" t="s">
        <v>122</v>
      </c>
      <c r="T533" s="69" t="s">
        <v>12</v>
      </c>
      <c r="U533" s="69" t="s">
        <v>39</v>
      </c>
      <c r="V533" s="70">
        <v>5</v>
      </c>
    </row>
    <row r="534" spans="19:22" ht="15.75" x14ac:dyDescent="0.3">
      <c r="S534" s="69" t="s">
        <v>123</v>
      </c>
      <c r="T534" s="69" t="s">
        <v>37</v>
      </c>
      <c r="U534" s="69" t="s">
        <v>38</v>
      </c>
      <c r="V534" s="70">
        <v>70</v>
      </c>
    </row>
    <row r="535" spans="19:22" ht="15.75" x14ac:dyDescent="0.3">
      <c r="S535" s="69" t="s">
        <v>123</v>
      </c>
      <c r="T535" s="69" t="s">
        <v>37</v>
      </c>
      <c r="U535" s="69" t="s">
        <v>39</v>
      </c>
      <c r="V535" s="70">
        <v>37</v>
      </c>
    </row>
    <row r="536" spans="19:22" ht="15.75" x14ac:dyDescent="0.3">
      <c r="S536" s="69" t="s">
        <v>123</v>
      </c>
      <c r="T536" s="69" t="s">
        <v>9</v>
      </c>
      <c r="U536" s="69" t="s">
        <v>38</v>
      </c>
      <c r="V536" s="70">
        <v>26</v>
      </c>
    </row>
    <row r="537" spans="19:22" ht="15.75" x14ac:dyDescent="0.3">
      <c r="S537" s="69" t="s">
        <v>123</v>
      </c>
      <c r="T537" s="69" t="s">
        <v>9</v>
      </c>
      <c r="U537" s="69" t="s">
        <v>39</v>
      </c>
      <c r="V537" s="70">
        <v>17</v>
      </c>
    </row>
    <row r="538" spans="19:22" ht="15.75" x14ac:dyDescent="0.3">
      <c r="S538" s="69" t="s">
        <v>123</v>
      </c>
      <c r="T538" s="69" t="s">
        <v>12</v>
      </c>
      <c r="U538" s="69" t="s">
        <v>38</v>
      </c>
      <c r="V538" s="70">
        <v>19</v>
      </c>
    </row>
    <row r="539" spans="19:22" ht="15.75" x14ac:dyDescent="0.3">
      <c r="S539" s="69" t="s">
        <v>123</v>
      </c>
      <c r="T539" s="69" t="s">
        <v>12</v>
      </c>
      <c r="U539" s="69" t="s">
        <v>39</v>
      </c>
      <c r="V539" s="70">
        <v>19</v>
      </c>
    </row>
    <row r="540" spans="19:22" ht="15.75" x14ac:dyDescent="0.3">
      <c r="S540" s="69" t="s">
        <v>204</v>
      </c>
      <c r="T540" s="69" t="s">
        <v>37</v>
      </c>
      <c r="U540" s="69" t="s">
        <v>39</v>
      </c>
      <c r="V540" s="70">
        <v>2</v>
      </c>
    </row>
    <row r="541" spans="19:22" ht="15.75" x14ac:dyDescent="0.3">
      <c r="S541" s="69" t="s">
        <v>204</v>
      </c>
      <c r="T541" s="69" t="s">
        <v>9</v>
      </c>
      <c r="U541" s="69" t="s">
        <v>38</v>
      </c>
      <c r="V541" s="70">
        <v>1</v>
      </c>
    </row>
    <row r="542" spans="19:22" ht="15.75" x14ac:dyDescent="0.3">
      <c r="S542" s="69" t="s">
        <v>204</v>
      </c>
      <c r="T542" s="69" t="s">
        <v>9</v>
      </c>
      <c r="U542" s="69" t="s">
        <v>39</v>
      </c>
      <c r="V542" s="70">
        <v>1</v>
      </c>
    </row>
    <row r="543" spans="19:22" ht="15.75" x14ac:dyDescent="0.3">
      <c r="S543" s="69" t="s">
        <v>124</v>
      </c>
      <c r="T543" s="69" t="s">
        <v>37</v>
      </c>
      <c r="U543" s="69" t="s">
        <v>38</v>
      </c>
      <c r="V543" s="70">
        <v>25</v>
      </c>
    </row>
    <row r="544" spans="19:22" ht="15.75" x14ac:dyDescent="0.3">
      <c r="S544" s="69" t="s">
        <v>124</v>
      </c>
      <c r="T544" s="69" t="s">
        <v>37</v>
      </c>
      <c r="U544" s="69" t="s">
        <v>39</v>
      </c>
      <c r="V544" s="70">
        <v>19</v>
      </c>
    </row>
    <row r="545" spans="19:22" ht="15.75" x14ac:dyDescent="0.3">
      <c r="S545" s="69" t="s">
        <v>124</v>
      </c>
      <c r="T545" s="69" t="s">
        <v>9</v>
      </c>
      <c r="U545" s="69" t="s">
        <v>38</v>
      </c>
      <c r="V545" s="70">
        <v>6</v>
      </c>
    </row>
    <row r="546" spans="19:22" ht="15.75" x14ac:dyDescent="0.3">
      <c r="S546" s="69" t="s">
        <v>124</v>
      </c>
      <c r="T546" s="69" t="s">
        <v>9</v>
      </c>
      <c r="U546" s="69" t="s">
        <v>39</v>
      </c>
      <c r="V546" s="70">
        <v>3</v>
      </c>
    </row>
    <row r="547" spans="19:22" ht="15.75" x14ac:dyDescent="0.3">
      <c r="S547" s="69" t="s">
        <v>124</v>
      </c>
      <c r="T547" s="69" t="s">
        <v>12</v>
      </c>
      <c r="U547" s="69" t="s">
        <v>38</v>
      </c>
      <c r="V547" s="70">
        <v>2</v>
      </c>
    </row>
    <row r="548" spans="19:22" ht="15.75" x14ac:dyDescent="0.3">
      <c r="S548" s="69" t="s">
        <v>124</v>
      </c>
      <c r="T548" s="69" t="s">
        <v>12</v>
      </c>
      <c r="U548" s="69" t="s">
        <v>39</v>
      </c>
      <c r="V548" s="70">
        <v>4</v>
      </c>
    </row>
    <row r="549" spans="19:22" ht="15.75" x14ac:dyDescent="0.3">
      <c r="S549" s="69" t="s">
        <v>125</v>
      </c>
      <c r="T549" s="69" t="s">
        <v>37</v>
      </c>
      <c r="U549" s="69" t="s">
        <v>38</v>
      </c>
      <c r="V549" s="70">
        <v>139</v>
      </c>
    </row>
    <row r="550" spans="19:22" ht="15.75" x14ac:dyDescent="0.3">
      <c r="S550" s="69" t="s">
        <v>125</v>
      </c>
      <c r="T550" s="69" t="s">
        <v>37</v>
      </c>
      <c r="U550" s="69" t="s">
        <v>39</v>
      </c>
      <c r="V550" s="70">
        <v>102</v>
      </c>
    </row>
    <row r="551" spans="19:22" ht="15.75" x14ac:dyDescent="0.3">
      <c r="S551" s="69" t="s">
        <v>125</v>
      </c>
      <c r="T551" s="69" t="s">
        <v>9</v>
      </c>
      <c r="U551" s="69" t="s">
        <v>38</v>
      </c>
      <c r="V551" s="70">
        <v>57</v>
      </c>
    </row>
    <row r="552" spans="19:22" ht="15.75" x14ac:dyDescent="0.3">
      <c r="S552" s="69" t="s">
        <v>125</v>
      </c>
      <c r="T552" s="69" t="s">
        <v>9</v>
      </c>
      <c r="U552" s="69" t="s">
        <v>39</v>
      </c>
      <c r="V552" s="70">
        <v>52</v>
      </c>
    </row>
    <row r="553" spans="19:22" ht="15.75" x14ac:dyDescent="0.3">
      <c r="S553" s="69" t="s">
        <v>125</v>
      </c>
      <c r="T553" s="69" t="s">
        <v>12</v>
      </c>
      <c r="U553" s="69" t="s">
        <v>38</v>
      </c>
      <c r="V553" s="70">
        <v>36</v>
      </c>
    </row>
    <row r="554" spans="19:22" ht="15.75" x14ac:dyDescent="0.3">
      <c r="S554" s="69" t="s">
        <v>125</v>
      </c>
      <c r="T554" s="69" t="s">
        <v>12</v>
      </c>
      <c r="U554" s="69" t="s">
        <v>39</v>
      </c>
      <c r="V554" s="70">
        <v>25</v>
      </c>
    </row>
    <row r="555" spans="19:22" ht="15.75" x14ac:dyDescent="0.3">
      <c r="S555" s="69" t="s">
        <v>126</v>
      </c>
      <c r="T555" s="69" t="s">
        <v>37</v>
      </c>
      <c r="U555" s="69" t="s">
        <v>38</v>
      </c>
      <c r="V555" s="70">
        <v>1515</v>
      </c>
    </row>
    <row r="556" spans="19:22" ht="15.75" x14ac:dyDescent="0.3">
      <c r="S556" s="69" t="s">
        <v>126</v>
      </c>
      <c r="T556" s="69" t="s">
        <v>37</v>
      </c>
      <c r="U556" s="69" t="s">
        <v>39</v>
      </c>
      <c r="V556" s="70">
        <v>1202</v>
      </c>
    </row>
    <row r="557" spans="19:22" ht="15.75" x14ac:dyDescent="0.3">
      <c r="S557" s="69" t="s">
        <v>126</v>
      </c>
      <c r="T557" s="69" t="s">
        <v>9</v>
      </c>
      <c r="U557" s="69" t="s">
        <v>38</v>
      </c>
      <c r="V557" s="70">
        <v>716</v>
      </c>
    </row>
    <row r="558" spans="19:22" ht="15.75" x14ac:dyDescent="0.3">
      <c r="S558" s="69" t="s">
        <v>126</v>
      </c>
      <c r="T558" s="69" t="s">
        <v>9</v>
      </c>
      <c r="U558" s="69" t="s">
        <v>39</v>
      </c>
      <c r="V558" s="70">
        <v>588</v>
      </c>
    </row>
    <row r="559" spans="19:22" ht="15.75" x14ac:dyDescent="0.3">
      <c r="S559" s="69" t="s">
        <v>126</v>
      </c>
      <c r="T559" s="69" t="s">
        <v>12</v>
      </c>
      <c r="U559" s="69" t="s">
        <v>38</v>
      </c>
      <c r="V559" s="70">
        <v>323</v>
      </c>
    </row>
    <row r="560" spans="19:22" ht="15.75" x14ac:dyDescent="0.3">
      <c r="S560" s="69" t="s">
        <v>126</v>
      </c>
      <c r="T560" s="69" t="s">
        <v>12</v>
      </c>
      <c r="U560" s="69" t="s">
        <v>39</v>
      </c>
      <c r="V560" s="70">
        <v>348</v>
      </c>
    </row>
    <row r="561" spans="19:22" ht="15.75" x14ac:dyDescent="0.3">
      <c r="S561" s="69" t="s">
        <v>205</v>
      </c>
      <c r="T561" s="69" t="s">
        <v>37</v>
      </c>
      <c r="U561" s="69" t="s">
        <v>38</v>
      </c>
      <c r="V561" s="70">
        <v>9</v>
      </c>
    </row>
    <row r="562" spans="19:22" ht="15.75" x14ac:dyDescent="0.3">
      <c r="S562" s="69" t="s">
        <v>205</v>
      </c>
      <c r="T562" s="69" t="s">
        <v>37</v>
      </c>
      <c r="U562" s="69" t="s">
        <v>39</v>
      </c>
      <c r="V562" s="70">
        <v>5</v>
      </c>
    </row>
    <row r="563" spans="19:22" ht="15.75" x14ac:dyDescent="0.3">
      <c r="S563" s="69" t="s">
        <v>205</v>
      </c>
      <c r="T563" s="69" t="s">
        <v>9</v>
      </c>
      <c r="U563" s="69" t="s">
        <v>38</v>
      </c>
      <c r="V563" s="70">
        <v>2</v>
      </c>
    </row>
    <row r="564" spans="19:22" ht="15.75" x14ac:dyDescent="0.3">
      <c r="S564" s="69" t="s">
        <v>127</v>
      </c>
      <c r="T564" s="69" t="s">
        <v>37</v>
      </c>
      <c r="U564" s="69" t="s">
        <v>38</v>
      </c>
      <c r="V564" s="70">
        <v>34</v>
      </c>
    </row>
    <row r="565" spans="19:22" ht="15.75" x14ac:dyDescent="0.3">
      <c r="S565" s="69" t="s">
        <v>127</v>
      </c>
      <c r="T565" s="69" t="s">
        <v>37</v>
      </c>
      <c r="U565" s="69" t="s">
        <v>39</v>
      </c>
      <c r="V565" s="70">
        <v>39</v>
      </c>
    </row>
    <row r="566" spans="19:22" ht="15.75" x14ac:dyDescent="0.3">
      <c r="S566" s="69" t="s">
        <v>127</v>
      </c>
      <c r="T566" s="69" t="s">
        <v>9</v>
      </c>
      <c r="U566" s="69" t="s">
        <v>38</v>
      </c>
      <c r="V566" s="70">
        <v>30</v>
      </c>
    </row>
    <row r="567" spans="19:22" ht="15.75" x14ac:dyDescent="0.3">
      <c r="S567" s="69" t="s">
        <v>127</v>
      </c>
      <c r="T567" s="69" t="s">
        <v>9</v>
      </c>
      <c r="U567" s="69" t="s">
        <v>39</v>
      </c>
      <c r="V567" s="70">
        <v>25</v>
      </c>
    </row>
    <row r="568" spans="19:22" ht="15.75" x14ac:dyDescent="0.3">
      <c r="S568" s="69" t="s">
        <v>127</v>
      </c>
      <c r="T568" s="69" t="s">
        <v>12</v>
      </c>
      <c r="U568" s="69" t="s">
        <v>38</v>
      </c>
      <c r="V568" s="70">
        <v>10</v>
      </c>
    </row>
    <row r="569" spans="19:22" ht="15.75" x14ac:dyDescent="0.3">
      <c r="S569" s="69" t="s">
        <v>127</v>
      </c>
      <c r="T569" s="69" t="s">
        <v>12</v>
      </c>
      <c r="U569" s="69" t="s">
        <v>39</v>
      </c>
      <c r="V569" s="70">
        <v>13</v>
      </c>
    </row>
    <row r="570" spans="19:22" ht="15.75" x14ac:dyDescent="0.3">
      <c r="S570" s="69" t="s">
        <v>128</v>
      </c>
      <c r="T570" s="69" t="s">
        <v>37</v>
      </c>
      <c r="U570" s="69" t="s">
        <v>38</v>
      </c>
      <c r="V570" s="70">
        <v>36</v>
      </c>
    </row>
    <row r="571" spans="19:22" ht="15.75" x14ac:dyDescent="0.3">
      <c r="S571" s="69" t="s">
        <v>128</v>
      </c>
      <c r="T571" s="69" t="s">
        <v>37</v>
      </c>
      <c r="U571" s="69" t="s">
        <v>39</v>
      </c>
      <c r="V571" s="70">
        <v>34</v>
      </c>
    </row>
    <row r="572" spans="19:22" ht="15.75" x14ac:dyDescent="0.3">
      <c r="S572" s="69" t="s">
        <v>128</v>
      </c>
      <c r="T572" s="69" t="s">
        <v>9</v>
      </c>
      <c r="U572" s="69" t="s">
        <v>38</v>
      </c>
      <c r="V572" s="70">
        <v>17</v>
      </c>
    </row>
    <row r="573" spans="19:22" ht="15.75" x14ac:dyDescent="0.3">
      <c r="S573" s="69" t="s">
        <v>128</v>
      </c>
      <c r="T573" s="69" t="s">
        <v>9</v>
      </c>
      <c r="U573" s="69" t="s">
        <v>39</v>
      </c>
      <c r="V573" s="70">
        <v>15</v>
      </c>
    </row>
    <row r="574" spans="19:22" ht="15.75" x14ac:dyDescent="0.3">
      <c r="S574" s="69" t="s">
        <v>128</v>
      </c>
      <c r="T574" s="69" t="s">
        <v>12</v>
      </c>
      <c r="U574" s="69" t="s">
        <v>38</v>
      </c>
      <c r="V574" s="70">
        <v>6</v>
      </c>
    </row>
    <row r="575" spans="19:22" ht="15.75" x14ac:dyDescent="0.3">
      <c r="S575" s="69" t="s">
        <v>128</v>
      </c>
      <c r="T575" s="69" t="s">
        <v>12</v>
      </c>
      <c r="U575" s="69" t="s">
        <v>39</v>
      </c>
      <c r="V575" s="70">
        <v>5</v>
      </c>
    </row>
    <row r="576" spans="19:22" ht="15.75" x14ac:dyDescent="0.3">
      <c r="S576" s="69" t="s">
        <v>129</v>
      </c>
      <c r="T576" s="69" t="s">
        <v>37</v>
      </c>
      <c r="U576" s="69" t="s">
        <v>38</v>
      </c>
      <c r="V576" s="70">
        <v>53</v>
      </c>
    </row>
    <row r="577" spans="19:22" ht="15.75" x14ac:dyDescent="0.3">
      <c r="S577" s="69" t="s">
        <v>129</v>
      </c>
      <c r="T577" s="69" t="s">
        <v>37</v>
      </c>
      <c r="U577" s="69" t="s">
        <v>39</v>
      </c>
      <c r="V577" s="70">
        <v>37</v>
      </c>
    </row>
    <row r="578" spans="19:22" ht="15.75" x14ac:dyDescent="0.3">
      <c r="S578" s="69" t="s">
        <v>129</v>
      </c>
      <c r="T578" s="69" t="s">
        <v>9</v>
      </c>
      <c r="U578" s="69" t="s">
        <v>38</v>
      </c>
      <c r="V578" s="70">
        <v>8</v>
      </c>
    </row>
    <row r="579" spans="19:22" ht="15.75" x14ac:dyDescent="0.3">
      <c r="S579" s="69" t="s">
        <v>129</v>
      </c>
      <c r="T579" s="69" t="s">
        <v>9</v>
      </c>
      <c r="U579" s="69" t="s">
        <v>39</v>
      </c>
      <c r="V579" s="70">
        <v>14</v>
      </c>
    </row>
    <row r="580" spans="19:22" ht="15.75" x14ac:dyDescent="0.3">
      <c r="S580" s="69" t="s">
        <v>129</v>
      </c>
      <c r="T580" s="69" t="s">
        <v>12</v>
      </c>
      <c r="U580" s="69" t="s">
        <v>38</v>
      </c>
      <c r="V580" s="70">
        <v>2</v>
      </c>
    </row>
    <row r="581" spans="19:22" ht="15.75" x14ac:dyDescent="0.3">
      <c r="S581" s="69" t="s">
        <v>129</v>
      </c>
      <c r="T581" s="69" t="s">
        <v>12</v>
      </c>
      <c r="U581" s="69" t="s">
        <v>39</v>
      </c>
      <c r="V581" s="70">
        <v>7</v>
      </c>
    </row>
    <row r="582" spans="19:22" ht="15.75" x14ac:dyDescent="0.3">
      <c r="S582" s="69" t="s">
        <v>206</v>
      </c>
      <c r="T582" s="69" t="s">
        <v>37</v>
      </c>
      <c r="U582" s="69" t="s">
        <v>38</v>
      </c>
      <c r="V582" s="70">
        <v>7</v>
      </c>
    </row>
    <row r="583" spans="19:22" ht="15.75" x14ac:dyDescent="0.3">
      <c r="S583" s="69" t="s">
        <v>206</v>
      </c>
      <c r="T583" s="69" t="s">
        <v>37</v>
      </c>
      <c r="U583" s="69" t="s">
        <v>39</v>
      </c>
      <c r="V583" s="70">
        <v>5</v>
      </c>
    </row>
    <row r="584" spans="19:22" ht="15.75" x14ac:dyDescent="0.3">
      <c r="S584" s="69" t="s">
        <v>206</v>
      </c>
      <c r="T584" s="69" t="s">
        <v>9</v>
      </c>
      <c r="U584" s="69" t="s">
        <v>38</v>
      </c>
      <c r="V584" s="70">
        <v>1</v>
      </c>
    </row>
    <row r="585" spans="19:22" ht="15.75" x14ac:dyDescent="0.3">
      <c r="S585" s="69" t="s">
        <v>206</v>
      </c>
      <c r="T585" s="69" t="s">
        <v>9</v>
      </c>
      <c r="U585" s="69" t="s">
        <v>39</v>
      </c>
      <c r="V585" s="70">
        <v>4</v>
      </c>
    </row>
    <row r="586" spans="19:22" ht="15.75" x14ac:dyDescent="0.3">
      <c r="S586" s="69" t="s">
        <v>206</v>
      </c>
      <c r="T586" s="69" t="s">
        <v>12</v>
      </c>
      <c r="U586" s="69" t="s">
        <v>38</v>
      </c>
      <c r="V586" s="70">
        <v>1</v>
      </c>
    </row>
    <row r="587" spans="19:22" ht="15.75" x14ac:dyDescent="0.3">
      <c r="S587" s="69" t="s">
        <v>259</v>
      </c>
      <c r="T587" s="69" t="s">
        <v>37</v>
      </c>
      <c r="U587" s="69" t="s">
        <v>39</v>
      </c>
      <c r="V587" s="70">
        <v>3</v>
      </c>
    </row>
    <row r="588" spans="19:22" ht="15.75" x14ac:dyDescent="0.3">
      <c r="S588" s="69" t="s">
        <v>259</v>
      </c>
      <c r="T588" s="69" t="s">
        <v>12</v>
      </c>
      <c r="U588" s="69" t="s">
        <v>38</v>
      </c>
      <c r="V588" s="70">
        <v>2</v>
      </c>
    </row>
    <row r="589" spans="19:22" ht="15.75" x14ac:dyDescent="0.3">
      <c r="S589" s="69" t="s">
        <v>207</v>
      </c>
      <c r="T589" s="69" t="s">
        <v>37</v>
      </c>
      <c r="U589" s="69" t="s">
        <v>38</v>
      </c>
      <c r="V589" s="70">
        <v>1</v>
      </c>
    </row>
    <row r="590" spans="19:22" ht="15.75" x14ac:dyDescent="0.3">
      <c r="S590" s="69" t="s">
        <v>207</v>
      </c>
      <c r="T590" s="69" t="s">
        <v>37</v>
      </c>
      <c r="U590" s="69" t="s">
        <v>39</v>
      </c>
      <c r="V590" s="70">
        <v>1</v>
      </c>
    </row>
    <row r="591" spans="19:22" ht="15.75" x14ac:dyDescent="0.3">
      <c r="S591" s="69" t="s">
        <v>207</v>
      </c>
      <c r="T591" s="69" t="s">
        <v>9</v>
      </c>
      <c r="U591" s="69" t="s">
        <v>38</v>
      </c>
      <c r="V591" s="70">
        <v>1</v>
      </c>
    </row>
    <row r="592" spans="19:22" ht="15.75" x14ac:dyDescent="0.3">
      <c r="S592" s="69" t="s">
        <v>207</v>
      </c>
      <c r="T592" s="69" t="s">
        <v>9</v>
      </c>
      <c r="U592" s="69" t="s">
        <v>39</v>
      </c>
      <c r="V592" s="70">
        <v>1</v>
      </c>
    </row>
    <row r="593" spans="19:22" ht="15.75" x14ac:dyDescent="0.3">
      <c r="S593" s="69" t="s">
        <v>207</v>
      </c>
      <c r="T593" s="69" t="s">
        <v>12</v>
      </c>
      <c r="U593" s="69" t="s">
        <v>38</v>
      </c>
      <c r="V593" s="70">
        <v>1</v>
      </c>
    </row>
    <row r="594" spans="19:22" ht="15.75" x14ac:dyDescent="0.3">
      <c r="S594" s="69" t="s">
        <v>130</v>
      </c>
      <c r="T594" s="69" t="s">
        <v>37</v>
      </c>
      <c r="U594" s="69" t="s">
        <v>38</v>
      </c>
      <c r="V594" s="70">
        <v>472</v>
      </c>
    </row>
    <row r="595" spans="19:22" ht="15.75" x14ac:dyDescent="0.3">
      <c r="S595" s="69" t="s">
        <v>130</v>
      </c>
      <c r="T595" s="69" t="s">
        <v>37</v>
      </c>
      <c r="U595" s="69" t="s">
        <v>39</v>
      </c>
      <c r="V595" s="70">
        <v>355</v>
      </c>
    </row>
    <row r="596" spans="19:22" ht="15.75" x14ac:dyDescent="0.3">
      <c r="S596" s="69" t="s">
        <v>130</v>
      </c>
      <c r="T596" s="69" t="s">
        <v>9</v>
      </c>
      <c r="U596" s="69" t="s">
        <v>38</v>
      </c>
      <c r="V596" s="70">
        <v>183</v>
      </c>
    </row>
    <row r="597" spans="19:22" ht="15.75" x14ac:dyDescent="0.3">
      <c r="S597" s="69" t="s">
        <v>130</v>
      </c>
      <c r="T597" s="69" t="s">
        <v>9</v>
      </c>
      <c r="U597" s="69" t="s">
        <v>39</v>
      </c>
      <c r="V597" s="70">
        <v>165</v>
      </c>
    </row>
    <row r="598" spans="19:22" ht="15.75" x14ac:dyDescent="0.3">
      <c r="S598" s="69" t="s">
        <v>130</v>
      </c>
      <c r="T598" s="69" t="s">
        <v>12</v>
      </c>
      <c r="U598" s="69" t="s">
        <v>38</v>
      </c>
      <c r="V598" s="70">
        <v>105</v>
      </c>
    </row>
    <row r="599" spans="19:22" ht="15.75" x14ac:dyDescent="0.3">
      <c r="S599" s="69" t="s">
        <v>130</v>
      </c>
      <c r="T599" s="69" t="s">
        <v>12</v>
      </c>
      <c r="U599" s="69" t="s">
        <v>39</v>
      </c>
      <c r="V599" s="70">
        <v>111</v>
      </c>
    </row>
    <row r="600" spans="19:22" ht="15.75" x14ac:dyDescent="0.3">
      <c r="S600" s="69" t="s">
        <v>131</v>
      </c>
      <c r="T600" s="69" t="s">
        <v>37</v>
      </c>
      <c r="U600" s="69" t="s">
        <v>38</v>
      </c>
      <c r="V600" s="70">
        <v>863</v>
      </c>
    </row>
    <row r="601" spans="19:22" ht="15.75" x14ac:dyDescent="0.3">
      <c r="S601" s="69" t="s">
        <v>131</v>
      </c>
      <c r="T601" s="69" t="s">
        <v>37</v>
      </c>
      <c r="U601" s="69" t="s">
        <v>39</v>
      </c>
      <c r="V601" s="70">
        <v>891</v>
      </c>
    </row>
    <row r="602" spans="19:22" ht="15.75" x14ac:dyDescent="0.3">
      <c r="S602" s="69" t="s">
        <v>131</v>
      </c>
      <c r="T602" s="69" t="s">
        <v>9</v>
      </c>
      <c r="U602" s="69" t="s">
        <v>38</v>
      </c>
      <c r="V602" s="70">
        <v>318</v>
      </c>
    </row>
    <row r="603" spans="19:22" ht="15.75" x14ac:dyDescent="0.3">
      <c r="S603" s="69" t="s">
        <v>131</v>
      </c>
      <c r="T603" s="69" t="s">
        <v>9</v>
      </c>
      <c r="U603" s="69" t="s">
        <v>39</v>
      </c>
      <c r="V603" s="70">
        <v>244</v>
      </c>
    </row>
    <row r="604" spans="19:22" ht="15.75" x14ac:dyDescent="0.3">
      <c r="S604" s="69" t="s">
        <v>131</v>
      </c>
      <c r="T604" s="69" t="s">
        <v>12</v>
      </c>
      <c r="U604" s="69" t="s">
        <v>38</v>
      </c>
      <c r="V604" s="70">
        <v>194</v>
      </c>
    </row>
    <row r="605" spans="19:22" ht="15.75" x14ac:dyDescent="0.3">
      <c r="S605" s="69" t="s">
        <v>131</v>
      </c>
      <c r="T605" s="69" t="s">
        <v>12</v>
      </c>
      <c r="U605" s="69" t="s">
        <v>39</v>
      </c>
      <c r="V605" s="70">
        <v>194</v>
      </c>
    </row>
    <row r="606" spans="19:22" ht="15.75" x14ac:dyDescent="0.3">
      <c r="S606" s="69" t="s">
        <v>132</v>
      </c>
      <c r="T606" s="69" t="s">
        <v>37</v>
      </c>
      <c r="U606" s="69" t="s">
        <v>38</v>
      </c>
      <c r="V606" s="70">
        <v>5</v>
      </c>
    </row>
    <row r="607" spans="19:22" ht="15.75" x14ac:dyDescent="0.3">
      <c r="S607" s="69" t="s">
        <v>132</v>
      </c>
      <c r="T607" s="69" t="s">
        <v>37</v>
      </c>
      <c r="U607" s="69" t="s">
        <v>39</v>
      </c>
      <c r="V607" s="70">
        <v>4</v>
      </c>
    </row>
    <row r="608" spans="19:22" ht="15.75" x14ac:dyDescent="0.3">
      <c r="S608" s="69" t="s">
        <v>132</v>
      </c>
      <c r="T608" s="69" t="s">
        <v>9</v>
      </c>
      <c r="U608" s="69" t="s">
        <v>38</v>
      </c>
      <c r="V608" s="70">
        <v>1</v>
      </c>
    </row>
    <row r="609" spans="19:22" ht="15.75" x14ac:dyDescent="0.3">
      <c r="S609" s="69" t="s">
        <v>132</v>
      </c>
      <c r="T609" s="69" t="s">
        <v>9</v>
      </c>
      <c r="U609" s="69" t="s">
        <v>39</v>
      </c>
      <c r="V609" s="70">
        <v>3</v>
      </c>
    </row>
    <row r="610" spans="19:22" ht="15.75" x14ac:dyDescent="0.3">
      <c r="S610" s="69" t="s">
        <v>132</v>
      </c>
      <c r="T610" s="69" t="s">
        <v>12</v>
      </c>
      <c r="U610" s="69" t="s">
        <v>38</v>
      </c>
      <c r="V610" s="70">
        <v>2</v>
      </c>
    </row>
    <row r="611" spans="19:22" ht="15.75" x14ac:dyDescent="0.3">
      <c r="S611" s="69" t="s">
        <v>132</v>
      </c>
      <c r="T611" s="69" t="s">
        <v>12</v>
      </c>
      <c r="U611" s="69" t="s">
        <v>39</v>
      </c>
      <c r="V611" s="70">
        <v>1</v>
      </c>
    </row>
    <row r="612" spans="19:22" ht="15.75" x14ac:dyDescent="0.3">
      <c r="S612" s="69" t="s">
        <v>208</v>
      </c>
      <c r="T612" s="69" t="s">
        <v>37</v>
      </c>
      <c r="U612" s="69" t="s">
        <v>38</v>
      </c>
      <c r="V612" s="70">
        <v>2</v>
      </c>
    </row>
    <row r="613" spans="19:22" ht="15.75" x14ac:dyDescent="0.3">
      <c r="S613" s="69" t="s">
        <v>208</v>
      </c>
      <c r="T613" s="69" t="s">
        <v>37</v>
      </c>
      <c r="U613" s="69" t="s">
        <v>39</v>
      </c>
      <c r="V613" s="70">
        <v>1</v>
      </c>
    </row>
    <row r="614" spans="19:22" ht="15.75" x14ac:dyDescent="0.3">
      <c r="S614" s="69" t="s">
        <v>209</v>
      </c>
      <c r="T614" s="69" t="s">
        <v>37</v>
      </c>
      <c r="U614" s="69" t="s">
        <v>38</v>
      </c>
      <c r="V614" s="70">
        <v>1</v>
      </c>
    </row>
    <row r="615" spans="19:22" ht="15.75" x14ac:dyDescent="0.3">
      <c r="S615" s="69" t="s">
        <v>210</v>
      </c>
      <c r="T615" s="69" t="s">
        <v>37</v>
      </c>
      <c r="U615" s="69" t="s">
        <v>38</v>
      </c>
      <c r="V615" s="70">
        <v>6</v>
      </c>
    </row>
    <row r="616" spans="19:22" ht="15.75" x14ac:dyDescent="0.3">
      <c r="S616" s="69" t="s">
        <v>210</v>
      </c>
      <c r="T616" s="69" t="s">
        <v>37</v>
      </c>
      <c r="U616" s="69" t="s">
        <v>39</v>
      </c>
      <c r="V616" s="70">
        <v>1</v>
      </c>
    </row>
    <row r="617" spans="19:22" ht="15.75" x14ac:dyDescent="0.3">
      <c r="S617" s="69" t="s">
        <v>210</v>
      </c>
      <c r="T617" s="69" t="s">
        <v>9</v>
      </c>
      <c r="U617" s="69" t="s">
        <v>38</v>
      </c>
      <c r="V617" s="70">
        <v>2</v>
      </c>
    </row>
    <row r="618" spans="19:22" ht="15.75" x14ac:dyDescent="0.3">
      <c r="S618" s="69" t="s">
        <v>210</v>
      </c>
      <c r="T618" s="69" t="s">
        <v>9</v>
      </c>
      <c r="U618" s="69" t="s">
        <v>39</v>
      </c>
      <c r="V618" s="70">
        <v>1</v>
      </c>
    </row>
    <row r="619" spans="19:22" ht="15.75" x14ac:dyDescent="0.3">
      <c r="S619" s="69" t="s">
        <v>210</v>
      </c>
      <c r="T619" s="69" t="s">
        <v>12</v>
      </c>
      <c r="U619" s="69" t="s">
        <v>39</v>
      </c>
      <c r="V619" s="70">
        <v>1</v>
      </c>
    </row>
    <row r="620" spans="19:22" ht="15.75" x14ac:dyDescent="0.3">
      <c r="S620" s="69" t="s">
        <v>133</v>
      </c>
      <c r="T620" s="69" t="s">
        <v>37</v>
      </c>
      <c r="U620" s="69" t="s">
        <v>38</v>
      </c>
      <c r="V620" s="70">
        <v>50</v>
      </c>
    </row>
    <row r="621" spans="19:22" ht="15.75" x14ac:dyDescent="0.3">
      <c r="S621" s="69" t="s">
        <v>133</v>
      </c>
      <c r="T621" s="69" t="s">
        <v>37</v>
      </c>
      <c r="U621" s="69" t="s">
        <v>39</v>
      </c>
      <c r="V621" s="70">
        <v>29</v>
      </c>
    </row>
    <row r="622" spans="19:22" ht="15.75" x14ac:dyDescent="0.3">
      <c r="S622" s="69" t="s">
        <v>133</v>
      </c>
      <c r="T622" s="69" t="s">
        <v>9</v>
      </c>
      <c r="U622" s="69" t="s">
        <v>38</v>
      </c>
      <c r="V622" s="70">
        <v>6</v>
      </c>
    </row>
    <row r="623" spans="19:22" ht="15.75" x14ac:dyDescent="0.3">
      <c r="S623" s="69" t="s">
        <v>133</v>
      </c>
      <c r="T623" s="69" t="s">
        <v>9</v>
      </c>
      <c r="U623" s="69" t="s">
        <v>39</v>
      </c>
      <c r="V623" s="70">
        <v>2</v>
      </c>
    </row>
    <row r="624" spans="19:22" ht="15.75" x14ac:dyDescent="0.3">
      <c r="S624" s="69" t="s">
        <v>133</v>
      </c>
      <c r="T624" s="69" t="s">
        <v>12</v>
      </c>
      <c r="U624" s="69" t="s">
        <v>38</v>
      </c>
      <c r="V624" s="70">
        <v>2</v>
      </c>
    </row>
    <row r="625" spans="19:22" ht="15.75" x14ac:dyDescent="0.3">
      <c r="S625" s="69" t="s">
        <v>133</v>
      </c>
      <c r="T625" s="69" t="s">
        <v>12</v>
      </c>
      <c r="U625" s="69" t="s">
        <v>39</v>
      </c>
      <c r="V625" s="70">
        <v>5</v>
      </c>
    </row>
    <row r="626" spans="19:22" ht="15.75" x14ac:dyDescent="0.3">
      <c r="S626" s="69" t="s">
        <v>134</v>
      </c>
      <c r="T626" s="69" t="s">
        <v>37</v>
      </c>
      <c r="U626" s="69" t="s">
        <v>38</v>
      </c>
      <c r="V626" s="70">
        <v>16</v>
      </c>
    </row>
    <row r="627" spans="19:22" ht="15.75" x14ac:dyDescent="0.3">
      <c r="S627" s="69" t="s">
        <v>134</v>
      </c>
      <c r="T627" s="69" t="s">
        <v>37</v>
      </c>
      <c r="U627" s="69" t="s">
        <v>39</v>
      </c>
      <c r="V627" s="70">
        <v>15</v>
      </c>
    </row>
    <row r="628" spans="19:22" ht="15.75" x14ac:dyDescent="0.3">
      <c r="S628" s="69" t="s">
        <v>134</v>
      </c>
      <c r="T628" s="69" t="s">
        <v>9</v>
      </c>
      <c r="U628" s="69" t="s">
        <v>38</v>
      </c>
      <c r="V628" s="70">
        <v>13</v>
      </c>
    </row>
    <row r="629" spans="19:22" ht="15.75" x14ac:dyDescent="0.3">
      <c r="S629" s="69" t="s">
        <v>134</v>
      </c>
      <c r="T629" s="69" t="s">
        <v>9</v>
      </c>
      <c r="U629" s="69" t="s">
        <v>39</v>
      </c>
      <c r="V629" s="70">
        <v>6</v>
      </c>
    </row>
    <row r="630" spans="19:22" ht="15.75" x14ac:dyDescent="0.3">
      <c r="S630" s="69" t="s">
        <v>134</v>
      </c>
      <c r="T630" s="69" t="s">
        <v>12</v>
      </c>
      <c r="U630" s="69" t="s">
        <v>38</v>
      </c>
      <c r="V630" s="70">
        <v>2</v>
      </c>
    </row>
    <row r="631" spans="19:22" ht="15.75" x14ac:dyDescent="0.3">
      <c r="S631" s="69" t="s">
        <v>134</v>
      </c>
      <c r="T631" s="69" t="s">
        <v>12</v>
      </c>
      <c r="U631" s="69" t="s">
        <v>39</v>
      </c>
      <c r="V631" s="70">
        <v>1</v>
      </c>
    </row>
    <row r="632" spans="19:22" ht="15.75" x14ac:dyDescent="0.3">
      <c r="S632" s="69" t="s">
        <v>243</v>
      </c>
      <c r="T632" s="69" t="s">
        <v>37</v>
      </c>
      <c r="U632" s="69" t="s">
        <v>38</v>
      </c>
      <c r="V632" s="70">
        <v>3</v>
      </c>
    </row>
    <row r="633" spans="19:22" ht="15.75" x14ac:dyDescent="0.3">
      <c r="S633" s="69" t="s">
        <v>243</v>
      </c>
      <c r="T633" s="69" t="s">
        <v>9</v>
      </c>
      <c r="U633" s="69" t="s">
        <v>38</v>
      </c>
      <c r="V633" s="70">
        <v>2</v>
      </c>
    </row>
    <row r="634" spans="19:22" ht="15.75" x14ac:dyDescent="0.3">
      <c r="S634" s="69" t="s">
        <v>243</v>
      </c>
      <c r="T634" s="69" t="s">
        <v>9</v>
      </c>
      <c r="U634" s="69" t="s">
        <v>39</v>
      </c>
      <c r="V634" s="70">
        <v>1</v>
      </c>
    </row>
    <row r="635" spans="19:22" ht="15.75" x14ac:dyDescent="0.3">
      <c r="S635" s="69" t="s">
        <v>243</v>
      </c>
      <c r="T635" s="69" t="s">
        <v>12</v>
      </c>
      <c r="U635" s="69" t="s">
        <v>38</v>
      </c>
      <c r="V635" s="70">
        <v>1</v>
      </c>
    </row>
    <row r="636" spans="19:22" ht="15.75" x14ac:dyDescent="0.3">
      <c r="S636" s="69" t="s">
        <v>243</v>
      </c>
      <c r="T636" s="69" t="s">
        <v>12</v>
      </c>
      <c r="U636" s="69" t="s">
        <v>39</v>
      </c>
      <c r="V636" s="70">
        <v>1</v>
      </c>
    </row>
    <row r="637" spans="19:22" ht="15.75" x14ac:dyDescent="0.3">
      <c r="S637" s="69" t="s">
        <v>135</v>
      </c>
      <c r="T637" s="69" t="s">
        <v>37</v>
      </c>
      <c r="U637" s="69" t="s">
        <v>38</v>
      </c>
      <c r="V637" s="70">
        <v>7</v>
      </c>
    </row>
    <row r="638" spans="19:22" ht="15.75" x14ac:dyDescent="0.3">
      <c r="S638" s="69" t="s">
        <v>135</v>
      </c>
      <c r="T638" s="69" t="s">
        <v>37</v>
      </c>
      <c r="U638" s="69" t="s">
        <v>39</v>
      </c>
      <c r="V638" s="70">
        <v>8</v>
      </c>
    </row>
    <row r="639" spans="19:22" ht="15.75" x14ac:dyDescent="0.3">
      <c r="S639" s="69" t="s">
        <v>135</v>
      </c>
      <c r="T639" s="69" t="s">
        <v>9</v>
      </c>
      <c r="U639" s="69" t="s">
        <v>38</v>
      </c>
      <c r="V639" s="70">
        <v>3</v>
      </c>
    </row>
    <row r="640" spans="19:22" ht="15.75" x14ac:dyDescent="0.3">
      <c r="S640" s="69" t="s">
        <v>135</v>
      </c>
      <c r="T640" s="69" t="s">
        <v>9</v>
      </c>
      <c r="U640" s="69" t="s">
        <v>39</v>
      </c>
      <c r="V640" s="70">
        <v>4</v>
      </c>
    </row>
    <row r="641" spans="19:22" ht="15.75" x14ac:dyDescent="0.3">
      <c r="S641" s="69" t="s">
        <v>135</v>
      </c>
      <c r="T641" s="69" t="s">
        <v>12</v>
      </c>
      <c r="U641" s="69" t="s">
        <v>39</v>
      </c>
      <c r="V641" s="70">
        <v>3</v>
      </c>
    </row>
    <row r="642" spans="19:22" ht="15.75" x14ac:dyDescent="0.3">
      <c r="S642" s="69" t="s">
        <v>136</v>
      </c>
      <c r="T642" s="69" t="s">
        <v>37</v>
      </c>
      <c r="U642" s="69" t="s">
        <v>38</v>
      </c>
      <c r="V642" s="70">
        <v>554</v>
      </c>
    </row>
    <row r="643" spans="19:22" ht="15.75" x14ac:dyDescent="0.3">
      <c r="S643" s="69" t="s">
        <v>136</v>
      </c>
      <c r="T643" s="69" t="s">
        <v>37</v>
      </c>
      <c r="U643" s="69" t="s">
        <v>39</v>
      </c>
      <c r="V643" s="70">
        <v>456</v>
      </c>
    </row>
    <row r="644" spans="19:22" ht="15.75" x14ac:dyDescent="0.3">
      <c r="S644" s="69" t="s">
        <v>136</v>
      </c>
      <c r="T644" s="69" t="s">
        <v>9</v>
      </c>
      <c r="U644" s="69" t="s">
        <v>38</v>
      </c>
      <c r="V644" s="70">
        <v>288</v>
      </c>
    </row>
    <row r="645" spans="19:22" ht="15.75" x14ac:dyDescent="0.3">
      <c r="S645" s="69" t="s">
        <v>136</v>
      </c>
      <c r="T645" s="69" t="s">
        <v>9</v>
      </c>
      <c r="U645" s="69" t="s">
        <v>39</v>
      </c>
      <c r="V645" s="70">
        <v>221</v>
      </c>
    </row>
    <row r="646" spans="19:22" ht="15.75" x14ac:dyDescent="0.3">
      <c r="S646" s="69" t="s">
        <v>136</v>
      </c>
      <c r="T646" s="69" t="s">
        <v>12</v>
      </c>
      <c r="U646" s="69" t="s">
        <v>38</v>
      </c>
      <c r="V646" s="70">
        <v>113</v>
      </c>
    </row>
    <row r="647" spans="19:22" ht="15.75" x14ac:dyDescent="0.3">
      <c r="S647" s="69" t="s">
        <v>136</v>
      </c>
      <c r="T647" s="69" t="s">
        <v>12</v>
      </c>
      <c r="U647" s="69" t="s">
        <v>39</v>
      </c>
      <c r="V647" s="70">
        <v>128</v>
      </c>
    </row>
    <row r="648" spans="19:22" ht="15.75" x14ac:dyDescent="0.3">
      <c r="S648" s="69" t="s">
        <v>211</v>
      </c>
      <c r="T648" s="69" t="s">
        <v>37</v>
      </c>
      <c r="U648" s="69" t="s">
        <v>38</v>
      </c>
      <c r="V648" s="70">
        <v>3</v>
      </c>
    </row>
    <row r="649" spans="19:22" ht="15.75" x14ac:dyDescent="0.3">
      <c r="S649" s="69" t="s">
        <v>211</v>
      </c>
      <c r="T649" s="69" t="s">
        <v>9</v>
      </c>
      <c r="U649" s="69" t="s">
        <v>39</v>
      </c>
      <c r="V649" s="70">
        <v>1</v>
      </c>
    </row>
    <row r="650" spans="19:22" ht="15.75" x14ac:dyDescent="0.3">
      <c r="S650" s="69" t="s">
        <v>137</v>
      </c>
      <c r="T650" s="69" t="s">
        <v>37</v>
      </c>
      <c r="U650" s="69" t="s">
        <v>38</v>
      </c>
      <c r="V650" s="70">
        <v>32</v>
      </c>
    </row>
    <row r="651" spans="19:22" ht="15.75" x14ac:dyDescent="0.3">
      <c r="S651" s="69" t="s">
        <v>137</v>
      </c>
      <c r="T651" s="69" t="s">
        <v>37</v>
      </c>
      <c r="U651" s="69" t="s">
        <v>39</v>
      </c>
      <c r="V651" s="70">
        <v>37</v>
      </c>
    </row>
    <row r="652" spans="19:22" ht="15.75" x14ac:dyDescent="0.3">
      <c r="S652" s="69" t="s">
        <v>137</v>
      </c>
      <c r="T652" s="69" t="s">
        <v>9</v>
      </c>
      <c r="U652" s="69" t="s">
        <v>38</v>
      </c>
      <c r="V652" s="70">
        <v>33</v>
      </c>
    </row>
    <row r="653" spans="19:22" ht="15.75" x14ac:dyDescent="0.3">
      <c r="S653" s="69" t="s">
        <v>137</v>
      </c>
      <c r="T653" s="69" t="s">
        <v>9</v>
      </c>
      <c r="U653" s="69" t="s">
        <v>39</v>
      </c>
      <c r="V653" s="70">
        <v>27</v>
      </c>
    </row>
    <row r="654" spans="19:22" ht="15.75" x14ac:dyDescent="0.3">
      <c r="S654" s="69" t="s">
        <v>137</v>
      </c>
      <c r="T654" s="69" t="s">
        <v>12</v>
      </c>
      <c r="U654" s="69" t="s">
        <v>38</v>
      </c>
      <c r="V654" s="70">
        <v>17</v>
      </c>
    </row>
    <row r="655" spans="19:22" ht="15.75" x14ac:dyDescent="0.3">
      <c r="S655" s="69" t="s">
        <v>137</v>
      </c>
      <c r="T655" s="69" t="s">
        <v>12</v>
      </c>
      <c r="U655" s="69" t="s">
        <v>39</v>
      </c>
      <c r="V655" s="70">
        <v>8</v>
      </c>
    </row>
    <row r="656" spans="19:22" ht="15.75" x14ac:dyDescent="0.3">
      <c r="S656" s="69" t="s">
        <v>212</v>
      </c>
      <c r="T656" s="69" t="s">
        <v>9</v>
      </c>
      <c r="U656" s="69" t="s">
        <v>39</v>
      </c>
      <c r="V656" s="70">
        <v>1</v>
      </c>
    </row>
    <row r="657" spans="19:22" ht="15.75" x14ac:dyDescent="0.3">
      <c r="S657" s="69" t="s">
        <v>212</v>
      </c>
      <c r="T657" s="69" t="s">
        <v>12</v>
      </c>
      <c r="U657" s="69" t="s">
        <v>38</v>
      </c>
      <c r="V657" s="70">
        <v>1</v>
      </c>
    </row>
    <row r="658" spans="19:22" ht="15.75" x14ac:dyDescent="0.3">
      <c r="S658" s="69" t="s">
        <v>212</v>
      </c>
      <c r="T658" s="69" t="s">
        <v>12</v>
      </c>
      <c r="U658" s="69" t="s">
        <v>39</v>
      </c>
      <c r="V658" s="70">
        <v>1</v>
      </c>
    </row>
    <row r="659" spans="19:22" ht="15.75" x14ac:dyDescent="0.3">
      <c r="S659" s="69" t="s">
        <v>138</v>
      </c>
      <c r="T659" s="69" t="s">
        <v>37</v>
      </c>
      <c r="U659" s="69" t="s">
        <v>38</v>
      </c>
      <c r="V659" s="70">
        <v>632</v>
      </c>
    </row>
    <row r="660" spans="19:22" ht="15.75" x14ac:dyDescent="0.3">
      <c r="S660" s="69" t="s">
        <v>138</v>
      </c>
      <c r="T660" s="69" t="s">
        <v>37</v>
      </c>
      <c r="U660" s="69" t="s">
        <v>39</v>
      </c>
      <c r="V660" s="70">
        <v>638</v>
      </c>
    </row>
    <row r="661" spans="19:22" ht="15.75" x14ac:dyDescent="0.3">
      <c r="S661" s="69" t="s">
        <v>138</v>
      </c>
      <c r="T661" s="69" t="s">
        <v>9</v>
      </c>
      <c r="U661" s="69" t="s">
        <v>38</v>
      </c>
      <c r="V661" s="70">
        <v>322</v>
      </c>
    </row>
    <row r="662" spans="19:22" ht="15.75" x14ac:dyDescent="0.3">
      <c r="S662" s="69" t="s">
        <v>138</v>
      </c>
      <c r="T662" s="69" t="s">
        <v>9</v>
      </c>
      <c r="U662" s="69" t="s">
        <v>39</v>
      </c>
      <c r="V662" s="70">
        <v>280</v>
      </c>
    </row>
    <row r="663" spans="19:22" ht="15.75" x14ac:dyDescent="0.3">
      <c r="S663" s="69" t="s">
        <v>138</v>
      </c>
      <c r="T663" s="69" t="s">
        <v>12</v>
      </c>
      <c r="U663" s="69" t="s">
        <v>38</v>
      </c>
      <c r="V663" s="70">
        <v>133</v>
      </c>
    </row>
    <row r="664" spans="19:22" ht="15.75" x14ac:dyDescent="0.3">
      <c r="S664" s="69" t="s">
        <v>138</v>
      </c>
      <c r="T664" s="69" t="s">
        <v>12</v>
      </c>
      <c r="U664" s="69" t="s">
        <v>39</v>
      </c>
      <c r="V664" s="70">
        <v>167</v>
      </c>
    </row>
    <row r="665" spans="19:22" ht="15.75" x14ac:dyDescent="0.3">
      <c r="S665" s="69" t="s">
        <v>213</v>
      </c>
      <c r="T665" s="69" t="s">
        <v>37</v>
      </c>
      <c r="U665" s="69" t="s">
        <v>38</v>
      </c>
      <c r="V665" s="70">
        <v>5</v>
      </c>
    </row>
    <row r="666" spans="19:22" ht="15.75" x14ac:dyDescent="0.3">
      <c r="S666" s="69" t="s">
        <v>213</v>
      </c>
      <c r="T666" s="69" t="s">
        <v>37</v>
      </c>
      <c r="U666" s="69" t="s">
        <v>39</v>
      </c>
      <c r="V666" s="70">
        <v>11</v>
      </c>
    </row>
    <row r="667" spans="19:22" ht="15.75" x14ac:dyDescent="0.3">
      <c r="S667" s="69" t="s">
        <v>213</v>
      </c>
      <c r="T667" s="69" t="s">
        <v>9</v>
      </c>
      <c r="U667" s="69" t="s">
        <v>38</v>
      </c>
      <c r="V667" s="70">
        <v>1</v>
      </c>
    </row>
    <row r="668" spans="19:22" ht="15.75" x14ac:dyDescent="0.3">
      <c r="S668" s="69" t="s">
        <v>213</v>
      </c>
      <c r="T668" s="69" t="s">
        <v>12</v>
      </c>
      <c r="U668" s="69" t="s">
        <v>39</v>
      </c>
      <c r="V668" s="70">
        <v>2</v>
      </c>
    </row>
    <row r="669" spans="19:22" ht="15.75" x14ac:dyDescent="0.3">
      <c r="S669" s="69" t="s">
        <v>139</v>
      </c>
      <c r="T669" s="69" t="s">
        <v>37</v>
      </c>
      <c r="U669" s="69" t="s">
        <v>38</v>
      </c>
      <c r="V669" s="70">
        <v>91</v>
      </c>
    </row>
    <row r="670" spans="19:22" ht="15.75" x14ac:dyDescent="0.3">
      <c r="S670" s="69" t="s">
        <v>139</v>
      </c>
      <c r="T670" s="69" t="s">
        <v>37</v>
      </c>
      <c r="U670" s="69" t="s">
        <v>39</v>
      </c>
      <c r="V670" s="70">
        <v>64</v>
      </c>
    </row>
    <row r="671" spans="19:22" ht="15.75" x14ac:dyDescent="0.3">
      <c r="S671" s="69" t="s">
        <v>139</v>
      </c>
      <c r="T671" s="69" t="s">
        <v>9</v>
      </c>
      <c r="U671" s="69" t="s">
        <v>38</v>
      </c>
      <c r="V671" s="70">
        <v>33</v>
      </c>
    </row>
    <row r="672" spans="19:22" ht="15.75" x14ac:dyDescent="0.3">
      <c r="S672" s="69" t="s">
        <v>139</v>
      </c>
      <c r="T672" s="69" t="s">
        <v>9</v>
      </c>
      <c r="U672" s="69" t="s">
        <v>39</v>
      </c>
      <c r="V672" s="70">
        <v>33</v>
      </c>
    </row>
    <row r="673" spans="19:22" ht="15.75" x14ac:dyDescent="0.3">
      <c r="S673" s="69" t="s">
        <v>139</v>
      </c>
      <c r="T673" s="69" t="s">
        <v>12</v>
      </c>
      <c r="U673" s="69" t="s">
        <v>38</v>
      </c>
      <c r="V673" s="70">
        <v>7</v>
      </c>
    </row>
    <row r="674" spans="19:22" ht="15.75" x14ac:dyDescent="0.3">
      <c r="S674" s="69" t="s">
        <v>139</v>
      </c>
      <c r="T674" s="69" t="s">
        <v>12</v>
      </c>
      <c r="U674" s="69" t="s">
        <v>39</v>
      </c>
      <c r="V674" s="70">
        <v>11</v>
      </c>
    </row>
    <row r="675" spans="19:22" ht="15.75" x14ac:dyDescent="0.3">
      <c r="S675" s="69" t="s">
        <v>140</v>
      </c>
      <c r="T675" s="69" t="s">
        <v>37</v>
      </c>
      <c r="U675" s="69" t="s">
        <v>38</v>
      </c>
      <c r="V675" s="70">
        <v>561</v>
      </c>
    </row>
    <row r="676" spans="19:22" ht="15.75" x14ac:dyDescent="0.3">
      <c r="S676" s="69" t="s">
        <v>140</v>
      </c>
      <c r="T676" s="69" t="s">
        <v>37</v>
      </c>
      <c r="U676" s="69" t="s">
        <v>39</v>
      </c>
      <c r="V676" s="70">
        <v>471</v>
      </c>
    </row>
    <row r="677" spans="19:22" ht="15.75" x14ac:dyDescent="0.3">
      <c r="S677" s="69" t="s">
        <v>140</v>
      </c>
      <c r="T677" s="69" t="s">
        <v>9</v>
      </c>
      <c r="U677" s="69" t="s">
        <v>38</v>
      </c>
      <c r="V677" s="70">
        <v>183</v>
      </c>
    </row>
    <row r="678" spans="19:22" ht="15.75" x14ac:dyDescent="0.3">
      <c r="S678" s="69" t="s">
        <v>140</v>
      </c>
      <c r="T678" s="69" t="s">
        <v>9</v>
      </c>
      <c r="U678" s="69" t="s">
        <v>39</v>
      </c>
      <c r="V678" s="70">
        <v>165</v>
      </c>
    </row>
    <row r="679" spans="19:22" ht="15.75" x14ac:dyDescent="0.3">
      <c r="S679" s="69" t="s">
        <v>140</v>
      </c>
      <c r="T679" s="69" t="s">
        <v>12</v>
      </c>
      <c r="U679" s="69" t="s">
        <v>38</v>
      </c>
      <c r="V679" s="70">
        <v>125</v>
      </c>
    </row>
    <row r="680" spans="19:22" ht="15.75" x14ac:dyDescent="0.3">
      <c r="S680" s="69" t="s">
        <v>140</v>
      </c>
      <c r="T680" s="69" t="s">
        <v>12</v>
      </c>
      <c r="U680" s="69" t="s">
        <v>39</v>
      </c>
      <c r="V680" s="70">
        <v>139</v>
      </c>
    </row>
    <row r="681" spans="19:22" ht="15.75" x14ac:dyDescent="0.3">
      <c r="S681" s="69" t="s">
        <v>141</v>
      </c>
      <c r="T681" s="69" t="s">
        <v>37</v>
      </c>
      <c r="U681" s="69" t="s">
        <v>38</v>
      </c>
      <c r="V681" s="70">
        <v>188</v>
      </c>
    </row>
    <row r="682" spans="19:22" ht="15.75" x14ac:dyDescent="0.3">
      <c r="S682" s="69" t="s">
        <v>141</v>
      </c>
      <c r="T682" s="69" t="s">
        <v>37</v>
      </c>
      <c r="U682" s="69" t="s">
        <v>39</v>
      </c>
      <c r="V682" s="70">
        <v>169</v>
      </c>
    </row>
    <row r="683" spans="19:22" ht="15.75" x14ac:dyDescent="0.3">
      <c r="S683" s="69" t="s">
        <v>141</v>
      </c>
      <c r="T683" s="69" t="s">
        <v>9</v>
      </c>
      <c r="U683" s="69" t="s">
        <v>38</v>
      </c>
      <c r="V683" s="70">
        <v>92</v>
      </c>
    </row>
    <row r="684" spans="19:22" ht="15.75" x14ac:dyDescent="0.3">
      <c r="S684" s="69" t="s">
        <v>141</v>
      </c>
      <c r="T684" s="69" t="s">
        <v>9</v>
      </c>
      <c r="U684" s="69" t="s">
        <v>39</v>
      </c>
      <c r="V684" s="70">
        <v>75</v>
      </c>
    </row>
    <row r="685" spans="19:22" ht="15.75" x14ac:dyDescent="0.3">
      <c r="S685" s="69" t="s">
        <v>141</v>
      </c>
      <c r="T685" s="69" t="s">
        <v>12</v>
      </c>
      <c r="U685" s="69" t="s">
        <v>38</v>
      </c>
      <c r="V685" s="70">
        <v>41</v>
      </c>
    </row>
    <row r="686" spans="19:22" ht="15.75" x14ac:dyDescent="0.3">
      <c r="S686" s="69" t="s">
        <v>141</v>
      </c>
      <c r="T686" s="69" t="s">
        <v>12</v>
      </c>
      <c r="U686" s="69" t="s">
        <v>39</v>
      </c>
      <c r="V686" s="70">
        <v>50</v>
      </c>
    </row>
    <row r="687" spans="19:22" ht="15.75" x14ac:dyDescent="0.3">
      <c r="S687" s="69" t="s">
        <v>142</v>
      </c>
      <c r="T687" s="69" t="s">
        <v>37</v>
      </c>
      <c r="U687" s="69" t="s">
        <v>38</v>
      </c>
      <c r="V687" s="70">
        <v>259</v>
      </c>
    </row>
    <row r="688" spans="19:22" ht="15.75" x14ac:dyDescent="0.3">
      <c r="S688" s="69" t="s">
        <v>142</v>
      </c>
      <c r="T688" s="69" t="s">
        <v>37</v>
      </c>
      <c r="U688" s="69" t="s">
        <v>39</v>
      </c>
      <c r="V688" s="70">
        <v>199</v>
      </c>
    </row>
    <row r="689" spans="19:22" ht="15.75" x14ac:dyDescent="0.3">
      <c r="S689" s="69" t="s">
        <v>142</v>
      </c>
      <c r="T689" s="69" t="s">
        <v>9</v>
      </c>
      <c r="U689" s="69" t="s">
        <v>38</v>
      </c>
      <c r="V689" s="70">
        <v>77</v>
      </c>
    </row>
    <row r="690" spans="19:22" ht="15.75" x14ac:dyDescent="0.3">
      <c r="S690" s="69" t="s">
        <v>142</v>
      </c>
      <c r="T690" s="69" t="s">
        <v>9</v>
      </c>
      <c r="U690" s="69" t="s">
        <v>39</v>
      </c>
      <c r="V690" s="70">
        <v>75</v>
      </c>
    </row>
    <row r="691" spans="19:22" ht="15.75" x14ac:dyDescent="0.3">
      <c r="S691" s="69" t="s">
        <v>142</v>
      </c>
      <c r="T691" s="69" t="s">
        <v>12</v>
      </c>
      <c r="U691" s="69" t="s">
        <v>38</v>
      </c>
      <c r="V691" s="70">
        <v>35</v>
      </c>
    </row>
    <row r="692" spans="19:22" ht="15.75" x14ac:dyDescent="0.3">
      <c r="S692" s="69" t="s">
        <v>142</v>
      </c>
      <c r="T692" s="69" t="s">
        <v>12</v>
      </c>
      <c r="U692" s="69" t="s">
        <v>39</v>
      </c>
      <c r="V692" s="70">
        <v>42</v>
      </c>
    </row>
    <row r="693" spans="19:22" ht="15.75" x14ac:dyDescent="0.3">
      <c r="S693" s="69" t="s">
        <v>143</v>
      </c>
      <c r="T693" s="69" t="s">
        <v>37</v>
      </c>
      <c r="U693" s="69" t="s">
        <v>38</v>
      </c>
      <c r="V693" s="70">
        <v>111</v>
      </c>
    </row>
    <row r="694" spans="19:22" ht="15.75" x14ac:dyDescent="0.3">
      <c r="S694" s="69" t="s">
        <v>143</v>
      </c>
      <c r="T694" s="69" t="s">
        <v>37</v>
      </c>
      <c r="U694" s="69" t="s">
        <v>39</v>
      </c>
      <c r="V694" s="70">
        <v>108</v>
      </c>
    </row>
    <row r="695" spans="19:22" ht="15.75" x14ac:dyDescent="0.3">
      <c r="S695" s="69" t="s">
        <v>143</v>
      </c>
      <c r="T695" s="69" t="s">
        <v>9</v>
      </c>
      <c r="U695" s="69" t="s">
        <v>38</v>
      </c>
      <c r="V695" s="70">
        <v>55</v>
      </c>
    </row>
    <row r="696" spans="19:22" ht="15.75" x14ac:dyDescent="0.3">
      <c r="S696" s="69" t="s">
        <v>143</v>
      </c>
      <c r="T696" s="69" t="s">
        <v>9</v>
      </c>
      <c r="U696" s="69" t="s">
        <v>39</v>
      </c>
      <c r="V696" s="70">
        <v>47</v>
      </c>
    </row>
    <row r="697" spans="19:22" ht="15.75" x14ac:dyDescent="0.3">
      <c r="S697" s="69" t="s">
        <v>143</v>
      </c>
      <c r="T697" s="69" t="s">
        <v>12</v>
      </c>
      <c r="U697" s="69" t="s">
        <v>38</v>
      </c>
      <c r="V697" s="70">
        <v>29</v>
      </c>
    </row>
    <row r="698" spans="19:22" ht="15.75" x14ac:dyDescent="0.3">
      <c r="S698" s="69" t="s">
        <v>143</v>
      </c>
      <c r="T698" s="69" t="s">
        <v>12</v>
      </c>
      <c r="U698" s="69" t="s">
        <v>39</v>
      </c>
      <c r="V698" s="70">
        <v>16</v>
      </c>
    </row>
    <row r="699" spans="19:22" ht="15.75" x14ac:dyDescent="0.3">
      <c r="S699" s="69" t="s">
        <v>144</v>
      </c>
      <c r="T699" s="69" t="s">
        <v>37</v>
      </c>
      <c r="U699" s="69" t="s">
        <v>38</v>
      </c>
      <c r="V699" s="70">
        <v>873</v>
      </c>
    </row>
    <row r="700" spans="19:22" ht="15.75" x14ac:dyDescent="0.3">
      <c r="S700" s="69" t="s">
        <v>144</v>
      </c>
      <c r="T700" s="69" t="s">
        <v>37</v>
      </c>
      <c r="U700" s="69" t="s">
        <v>39</v>
      </c>
      <c r="V700" s="70">
        <v>705</v>
      </c>
    </row>
    <row r="701" spans="19:22" ht="15.75" x14ac:dyDescent="0.3">
      <c r="S701" s="69" t="s">
        <v>144</v>
      </c>
      <c r="T701" s="69" t="s">
        <v>9</v>
      </c>
      <c r="U701" s="69" t="s">
        <v>38</v>
      </c>
      <c r="V701" s="70">
        <v>456</v>
      </c>
    </row>
    <row r="702" spans="19:22" ht="15.75" x14ac:dyDescent="0.3">
      <c r="S702" s="69" t="s">
        <v>144</v>
      </c>
      <c r="T702" s="69" t="s">
        <v>9</v>
      </c>
      <c r="U702" s="69" t="s">
        <v>39</v>
      </c>
      <c r="V702" s="70">
        <v>388</v>
      </c>
    </row>
    <row r="703" spans="19:22" ht="15.75" x14ac:dyDescent="0.3">
      <c r="S703" s="69" t="s">
        <v>144</v>
      </c>
      <c r="T703" s="69" t="s">
        <v>12</v>
      </c>
      <c r="U703" s="69" t="s">
        <v>38</v>
      </c>
      <c r="V703" s="70">
        <v>204</v>
      </c>
    </row>
    <row r="704" spans="19:22" ht="15.75" x14ac:dyDescent="0.3">
      <c r="S704" s="69" t="s">
        <v>144</v>
      </c>
      <c r="T704" s="69" t="s">
        <v>12</v>
      </c>
      <c r="U704" s="69" t="s">
        <v>39</v>
      </c>
      <c r="V704" s="70">
        <v>214</v>
      </c>
    </row>
    <row r="705" spans="19:22" ht="15.75" x14ac:dyDescent="0.3">
      <c r="S705" s="69" t="s">
        <v>145</v>
      </c>
      <c r="T705" s="69" t="s">
        <v>37</v>
      </c>
      <c r="U705" s="69" t="s">
        <v>38</v>
      </c>
      <c r="V705" s="70">
        <v>18</v>
      </c>
    </row>
    <row r="706" spans="19:22" ht="15.75" x14ac:dyDescent="0.3">
      <c r="S706" s="69" t="s">
        <v>145</v>
      </c>
      <c r="T706" s="69" t="s">
        <v>37</v>
      </c>
      <c r="U706" s="69" t="s">
        <v>39</v>
      </c>
      <c r="V706" s="70">
        <v>8</v>
      </c>
    </row>
    <row r="707" spans="19:22" ht="15.75" x14ac:dyDescent="0.3">
      <c r="S707" s="69" t="s">
        <v>145</v>
      </c>
      <c r="T707" s="69" t="s">
        <v>9</v>
      </c>
      <c r="U707" s="69" t="s">
        <v>38</v>
      </c>
      <c r="V707" s="70">
        <v>1</v>
      </c>
    </row>
    <row r="708" spans="19:22" ht="15.75" x14ac:dyDescent="0.3">
      <c r="S708" s="69" t="s">
        <v>145</v>
      </c>
      <c r="T708" s="69" t="s">
        <v>9</v>
      </c>
      <c r="U708" s="69" t="s">
        <v>39</v>
      </c>
      <c r="V708" s="70">
        <v>6</v>
      </c>
    </row>
    <row r="709" spans="19:22" ht="15.75" x14ac:dyDescent="0.3">
      <c r="S709" s="69" t="s">
        <v>145</v>
      </c>
      <c r="T709" s="69" t="s">
        <v>12</v>
      </c>
      <c r="U709" s="69" t="s">
        <v>38</v>
      </c>
      <c r="V709" s="70">
        <v>2</v>
      </c>
    </row>
    <row r="710" spans="19:22" ht="15.75" x14ac:dyDescent="0.3">
      <c r="S710" s="69" t="s">
        <v>145</v>
      </c>
      <c r="T710" s="69" t="s">
        <v>12</v>
      </c>
      <c r="U710" s="69" t="s">
        <v>39</v>
      </c>
      <c r="V710" s="70">
        <v>2</v>
      </c>
    </row>
    <row r="711" spans="19:22" ht="15.75" x14ac:dyDescent="0.3">
      <c r="S711" s="69" t="s">
        <v>146</v>
      </c>
      <c r="T711" s="69" t="s">
        <v>37</v>
      </c>
      <c r="U711" s="69" t="s">
        <v>38</v>
      </c>
      <c r="V711" s="70">
        <v>5</v>
      </c>
    </row>
    <row r="712" spans="19:22" ht="15.75" x14ac:dyDescent="0.3">
      <c r="S712" s="69" t="s">
        <v>146</v>
      </c>
      <c r="T712" s="69" t="s">
        <v>37</v>
      </c>
      <c r="U712" s="69" t="s">
        <v>39</v>
      </c>
      <c r="V712" s="70">
        <v>5</v>
      </c>
    </row>
    <row r="713" spans="19:22" ht="15.75" x14ac:dyDescent="0.3">
      <c r="S713" s="69" t="s">
        <v>146</v>
      </c>
      <c r="T713" s="69" t="s">
        <v>9</v>
      </c>
      <c r="U713" s="69" t="s">
        <v>38</v>
      </c>
      <c r="V713" s="70">
        <v>2</v>
      </c>
    </row>
    <row r="714" spans="19:22" ht="15.75" x14ac:dyDescent="0.3">
      <c r="S714" s="69" t="s">
        <v>146</v>
      </c>
      <c r="T714" s="69" t="s">
        <v>12</v>
      </c>
      <c r="U714" s="69" t="s">
        <v>38</v>
      </c>
      <c r="V714" s="70">
        <v>1</v>
      </c>
    </row>
    <row r="715" spans="19:22" ht="15.75" x14ac:dyDescent="0.3">
      <c r="S715" s="69" t="s">
        <v>146</v>
      </c>
      <c r="T715" s="69" t="s">
        <v>12</v>
      </c>
      <c r="U715" s="69" t="s">
        <v>39</v>
      </c>
      <c r="V715" s="70">
        <v>3</v>
      </c>
    </row>
    <row r="716" spans="19:22" ht="15.75" x14ac:dyDescent="0.3">
      <c r="S716" s="69" t="s">
        <v>147</v>
      </c>
      <c r="T716" s="69" t="s">
        <v>37</v>
      </c>
      <c r="U716" s="69" t="s">
        <v>38</v>
      </c>
      <c r="V716" s="70">
        <v>21</v>
      </c>
    </row>
    <row r="717" spans="19:22" ht="15.75" x14ac:dyDescent="0.3">
      <c r="S717" s="69" t="s">
        <v>147</v>
      </c>
      <c r="T717" s="69" t="s">
        <v>37</v>
      </c>
      <c r="U717" s="69" t="s">
        <v>39</v>
      </c>
      <c r="V717" s="70">
        <v>16</v>
      </c>
    </row>
    <row r="718" spans="19:22" ht="15.75" x14ac:dyDescent="0.3">
      <c r="S718" s="69" t="s">
        <v>147</v>
      </c>
      <c r="T718" s="69" t="s">
        <v>9</v>
      </c>
      <c r="U718" s="69" t="s">
        <v>38</v>
      </c>
      <c r="V718" s="70">
        <v>12</v>
      </c>
    </row>
    <row r="719" spans="19:22" ht="15.75" x14ac:dyDescent="0.3">
      <c r="S719" s="69" t="s">
        <v>147</v>
      </c>
      <c r="T719" s="69" t="s">
        <v>9</v>
      </c>
      <c r="U719" s="69" t="s">
        <v>39</v>
      </c>
      <c r="V719" s="70">
        <v>10</v>
      </c>
    </row>
    <row r="720" spans="19:22" ht="15.75" x14ac:dyDescent="0.3">
      <c r="S720" s="69" t="s">
        <v>147</v>
      </c>
      <c r="T720" s="69" t="s">
        <v>12</v>
      </c>
      <c r="U720" s="69" t="s">
        <v>38</v>
      </c>
      <c r="V720" s="70">
        <v>2</v>
      </c>
    </row>
    <row r="721" spans="19:22" ht="15.75" x14ac:dyDescent="0.3">
      <c r="S721" s="69" t="s">
        <v>147</v>
      </c>
      <c r="T721" s="69" t="s">
        <v>12</v>
      </c>
      <c r="U721" s="69" t="s">
        <v>39</v>
      </c>
      <c r="V721" s="70">
        <v>4</v>
      </c>
    </row>
    <row r="722" spans="19:22" ht="15.75" x14ac:dyDescent="0.3">
      <c r="S722" s="69" t="s">
        <v>214</v>
      </c>
      <c r="T722" s="69" t="s">
        <v>37</v>
      </c>
      <c r="U722" s="69" t="s">
        <v>39</v>
      </c>
      <c r="V722" s="70">
        <v>2</v>
      </c>
    </row>
    <row r="723" spans="19:22" ht="15.75" x14ac:dyDescent="0.3">
      <c r="S723" s="69" t="s">
        <v>214</v>
      </c>
      <c r="T723" s="69" t="s">
        <v>9</v>
      </c>
      <c r="U723" s="69" t="s">
        <v>38</v>
      </c>
      <c r="V723" s="70">
        <v>1</v>
      </c>
    </row>
    <row r="724" spans="19:22" ht="15.75" x14ac:dyDescent="0.3">
      <c r="S724" s="69" t="s">
        <v>214</v>
      </c>
      <c r="T724" s="69" t="s">
        <v>9</v>
      </c>
      <c r="U724" s="69" t="s">
        <v>39</v>
      </c>
      <c r="V724" s="70">
        <v>1</v>
      </c>
    </row>
    <row r="725" spans="19:22" ht="15.75" x14ac:dyDescent="0.3">
      <c r="S725" s="69" t="s">
        <v>214</v>
      </c>
      <c r="T725" s="69" t="s">
        <v>12</v>
      </c>
      <c r="U725" s="69" t="s">
        <v>39</v>
      </c>
      <c r="V725" s="70">
        <v>1</v>
      </c>
    </row>
    <row r="726" spans="19:22" ht="15.75" x14ac:dyDescent="0.3">
      <c r="S726" s="69" t="s">
        <v>148</v>
      </c>
      <c r="T726" s="69" t="s">
        <v>37</v>
      </c>
      <c r="U726" s="69" t="s">
        <v>38</v>
      </c>
      <c r="V726" s="70">
        <v>44</v>
      </c>
    </row>
    <row r="727" spans="19:22" ht="15.75" x14ac:dyDescent="0.3">
      <c r="S727" s="69" t="s">
        <v>148</v>
      </c>
      <c r="T727" s="69" t="s">
        <v>37</v>
      </c>
      <c r="U727" s="69" t="s">
        <v>39</v>
      </c>
      <c r="V727" s="70">
        <v>33</v>
      </c>
    </row>
    <row r="728" spans="19:22" ht="15.75" x14ac:dyDescent="0.3">
      <c r="S728" s="69" t="s">
        <v>148</v>
      </c>
      <c r="T728" s="69" t="s">
        <v>9</v>
      </c>
      <c r="U728" s="69" t="s">
        <v>38</v>
      </c>
      <c r="V728" s="70">
        <v>10</v>
      </c>
    </row>
    <row r="729" spans="19:22" ht="15.75" x14ac:dyDescent="0.3">
      <c r="S729" s="69" t="s">
        <v>148</v>
      </c>
      <c r="T729" s="69" t="s">
        <v>9</v>
      </c>
      <c r="U729" s="69" t="s">
        <v>39</v>
      </c>
      <c r="V729" s="70">
        <v>6</v>
      </c>
    </row>
    <row r="730" spans="19:22" ht="15.75" x14ac:dyDescent="0.3">
      <c r="S730" s="69" t="s">
        <v>148</v>
      </c>
      <c r="T730" s="69" t="s">
        <v>12</v>
      </c>
      <c r="U730" s="69" t="s">
        <v>38</v>
      </c>
      <c r="V730" s="70">
        <v>4</v>
      </c>
    </row>
    <row r="731" spans="19:22" ht="15.75" x14ac:dyDescent="0.3">
      <c r="S731" s="69" t="s">
        <v>148</v>
      </c>
      <c r="T731" s="69" t="s">
        <v>12</v>
      </c>
      <c r="U731" s="69" t="s">
        <v>39</v>
      </c>
      <c r="V731" s="70">
        <v>6</v>
      </c>
    </row>
    <row r="732" spans="19:22" ht="15.75" x14ac:dyDescent="0.3">
      <c r="S732" s="69" t="s">
        <v>149</v>
      </c>
      <c r="T732" s="69" t="s">
        <v>37</v>
      </c>
      <c r="U732" s="69" t="s">
        <v>38</v>
      </c>
      <c r="V732" s="70">
        <v>70</v>
      </c>
    </row>
    <row r="733" spans="19:22" ht="15.75" x14ac:dyDescent="0.3">
      <c r="S733" s="69" t="s">
        <v>149</v>
      </c>
      <c r="T733" s="69" t="s">
        <v>37</v>
      </c>
      <c r="U733" s="69" t="s">
        <v>39</v>
      </c>
      <c r="V733" s="70">
        <v>66</v>
      </c>
    </row>
    <row r="734" spans="19:22" ht="15.75" x14ac:dyDescent="0.3">
      <c r="S734" s="69" t="s">
        <v>149</v>
      </c>
      <c r="T734" s="69" t="s">
        <v>9</v>
      </c>
      <c r="U734" s="69" t="s">
        <v>38</v>
      </c>
      <c r="V734" s="70">
        <v>30</v>
      </c>
    </row>
    <row r="735" spans="19:22" ht="15.75" x14ac:dyDescent="0.3">
      <c r="S735" s="69" t="s">
        <v>149</v>
      </c>
      <c r="T735" s="69" t="s">
        <v>9</v>
      </c>
      <c r="U735" s="69" t="s">
        <v>39</v>
      </c>
      <c r="V735" s="70">
        <v>34</v>
      </c>
    </row>
    <row r="736" spans="19:22" ht="15.75" x14ac:dyDescent="0.3">
      <c r="S736" s="69" t="s">
        <v>149</v>
      </c>
      <c r="T736" s="69" t="s">
        <v>12</v>
      </c>
      <c r="U736" s="69" t="s">
        <v>38</v>
      </c>
      <c r="V736" s="70">
        <v>10</v>
      </c>
    </row>
    <row r="737" spans="19:22" ht="15.75" x14ac:dyDescent="0.3">
      <c r="S737" s="69" t="s">
        <v>149</v>
      </c>
      <c r="T737" s="69" t="s">
        <v>12</v>
      </c>
      <c r="U737" s="69" t="s">
        <v>39</v>
      </c>
      <c r="V737" s="70">
        <v>11</v>
      </c>
    </row>
    <row r="738" spans="19:22" ht="15.75" x14ac:dyDescent="0.3">
      <c r="S738" s="69" t="s">
        <v>240</v>
      </c>
      <c r="T738" s="69" t="s">
        <v>37</v>
      </c>
      <c r="U738" s="69" t="s">
        <v>38</v>
      </c>
      <c r="V738" s="70">
        <v>1</v>
      </c>
    </row>
    <row r="739" spans="19:22" ht="15.75" x14ac:dyDescent="0.3">
      <c r="S739" s="69" t="s">
        <v>240</v>
      </c>
      <c r="T739" s="69" t="s">
        <v>37</v>
      </c>
      <c r="U739" s="69" t="s">
        <v>39</v>
      </c>
      <c r="V739" s="70">
        <v>1</v>
      </c>
    </row>
    <row r="740" spans="19:22" ht="15.75" x14ac:dyDescent="0.3">
      <c r="S740" s="69" t="s">
        <v>150</v>
      </c>
      <c r="T740" s="69" t="s">
        <v>37</v>
      </c>
      <c r="U740" s="69" t="s">
        <v>38</v>
      </c>
      <c r="V740" s="70">
        <v>92</v>
      </c>
    </row>
    <row r="741" spans="19:22" ht="15.75" x14ac:dyDescent="0.3">
      <c r="S741" s="69" t="s">
        <v>150</v>
      </c>
      <c r="T741" s="69" t="s">
        <v>37</v>
      </c>
      <c r="U741" s="69" t="s">
        <v>39</v>
      </c>
      <c r="V741" s="70">
        <v>64</v>
      </c>
    </row>
    <row r="742" spans="19:22" ht="15.75" x14ac:dyDescent="0.3">
      <c r="S742" s="69" t="s">
        <v>150</v>
      </c>
      <c r="T742" s="69" t="s">
        <v>9</v>
      </c>
      <c r="U742" s="69" t="s">
        <v>38</v>
      </c>
      <c r="V742" s="70">
        <v>30</v>
      </c>
    </row>
    <row r="743" spans="19:22" ht="15.75" x14ac:dyDescent="0.3">
      <c r="S743" s="69" t="s">
        <v>150</v>
      </c>
      <c r="T743" s="69" t="s">
        <v>9</v>
      </c>
      <c r="U743" s="69" t="s">
        <v>39</v>
      </c>
      <c r="V743" s="70">
        <v>27</v>
      </c>
    </row>
    <row r="744" spans="19:22" ht="15.75" x14ac:dyDescent="0.3">
      <c r="S744" s="69" t="s">
        <v>150</v>
      </c>
      <c r="T744" s="69" t="s">
        <v>12</v>
      </c>
      <c r="U744" s="69" t="s">
        <v>38</v>
      </c>
      <c r="V744" s="70">
        <v>19</v>
      </c>
    </row>
    <row r="745" spans="19:22" ht="15.75" x14ac:dyDescent="0.3">
      <c r="S745" s="69" t="s">
        <v>150</v>
      </c>
      <c r="T745" s="69" t="s">
        <v>12</v>
      </c>
      <c r="U745" s="69" t="s">
        <v>39</v>
      </c>
      <c r="V745" s="70">
        <v>32</v>
      </c>
    </row>
    <row r="746" spans="19:22" ht="15.75" x14ac:dyDescent="0.3">
      <c r="S746" s="69" t="s">
        <v>151</v>
      </c>
      <c r="T746" s="69" t="s">
        <v>37</v>
      </c>
      <c r="U746" s="69" t="s">
        <v>38</v>
      </c>
      <c r="V746" s="70">
        <v>29</v>
      </c>
    </row>
    <row r="747" spans="19:22" ht="15.75" x14ac:dyDescent="0.3">
      <c r="S747" s="69" t="s">
        <v>151</v>
      </c>
      <c r="T747" s="69" t="s">
        <v>37</v>
      </c>
      <c r="U747" s="69" t="s">
        <v>39</v>
      </c>
      <c r="V747" s="70">
        <v>26</v>
      </c>
    </row>
    <row r="748" spans="19:22" ht="15.75" x14ac:dyDescent="0.3">
      <c r="S748" s="69" t="s">
        <v>151</v>
      </c>
      <c r="T748" s="69" t="s">
        <v>9</v>
      </c>
      <c r="U748" s="69" t="s">
        <v>38</v>
      </c>
      <c r="V748" s="70">
        <v>9</v>
      </c>
    </row>
    <row r="749" spans="19:22" ht="15.75" x14ac:dyDescent="0.3">
      <c r="S749" s="69" t="s">
        <v>151</v>
      </c>
      <c r="T749" s="69" t="s">
        <v>9</v>
      </c>
      <c r="U749" s="69" t="s">
        <v>39</v>
      </c>
      <c r="V749" s="70">
        <v>15</v>
      </c>
    </row>
    <row r="750" spans="19:22" ht="15.75" x14ac:dyDescent="0.3">
      <c r="S750" s="69" t="s">
        <v>151</v>
      </c>
      <c r="T750" s="69" t="s">
        <v>12</v>
      </c>
      <c r="U750" s="69" t="s">
        <v>38</v>
      </c>
      <c r="V750" s="70">
        <v>8</v>
      </c>
    </row>
    <row r="751" spans="19:22" ht="15.75" x14ac:dyDescent="0.3">
      <c r="S751" s="69" t="s">
        <v>151</v>
      </c>
      <c r="T751" s="69" t="s">
        <v>12</v>
      </c>
      <c r="U751" s="69" t="s">
        <v>39</v>
      </c>
      <c r="V751" s="70">
        <v>12</v>
      </c>
    </row>
    <row r="752" spans="19:22" ht="15.75" x14ac:dyDescent="0.3">
      <c r="S752" s="69" t="s">
        <v>152</v>
      </c>
      <c r="T752" s="69" t="s">
        <v>37</v>
      </c>
      <c r="U752" s="69" t="s">
        <v>38</v>
      </c>
      <c r="V752" s="70">
        <v>33</v>
      </c>
    </row>
    <row r="753" spans="19:22" ht="15.75" x14ac:dyDescent="0.3">
      <c r="S753" s="69" t="s">
        <v>152</v>
      </c>
      <c r="T753" s="69" t="s">
        <v>37</v>
      </c>
      <c r="U753" s="69" t="s">
        <v>39</v>
      </c>
      <c r="V753" s="70">
        <v>35</v>
      </c>
    </row>
    <row r="754" spans="19:22" ht="15.75" x14ac:dyDescent="0.3">
      <c r="S754" s="69" t="s">
        <v>152</v>
      </c>
      <c r="T754" s="69" t="s">
        <v>9</v>
      </c>
      <c r="U754" s="69" t="s">
        <v>38</v>
      </c>
      <c r="V754" s="70">
        <v>17</v>
      </c>
    </row>
    <row r="755" spans="19:22" ht="15.75" x14ac:dyDescent="0.3">
      <c r="S755" s="69" t="s">
        <v>152</v>
      </c>
      <c r="T755" s="69" t="s">
        <v>9</v>
      </c>
      <c r="U755" s="69" t="s">
        <v>39</v>
      </c>
      <c r="V755" s="70">
        <v>7</v>
      </c>
    </row>
    <row r="756" spans="19:22" ht="15.75" x14ac:dyDescent="0.3">
      <c r="S756" s="69" t="s">
        <v>152</v>
      </c>
      <c r="T756" s="69" t="s">
        <v>12</v>
      </c>
      <c r="U756" s="69" t="s">
        <v>38</v>
      </c>
      <c r="V756" s="70">
        <v>5</v>
      </c>
    </row>
    <row r="757" spans="19:22" ht="15.75" x14ac:dyDescent="0.3">
      <c r="S757" s="69" t="s">
        <v>152</v>
      </c>
      <c r="T757" s="69" t="s">
        <v>12</v>
      </c>
      <c r="U757" s="69" t="s">
        <v>39</v>
      </c>
      <c r="V757" s="70">
        <v>6</v>
      </c>
    </row>
    <row r="758" spans="19:22" ht="15.75" x14ac:dyDescent="0.3">
      <c r="S758" s="69" t="s">
        <v>215</v>
      </c>
      <c r="T758" s="69" t="s">
        <v>37</v>
      </c>
      <c r="U758" s="69" t="s">
        <v>38</v>
      </c>
      <c r="V758" s="70">
        <v>14</v>
      </c>
    </row>
    <row r="759" spans="19:22" ht="15.75" x14ac:dyDescent="0.3">
      <c r="S759" s="69" t="s">
        <v>215</v>
      </c>
      <c r="T759" s="69" t="s">
        <v>37</v>
      </c>
      <c r="U759" s="69" t="s">
        <v>39</v>
      </c>
      <c r="V759" s="70">
        <v>4</v>
      </c>
    </row>
    <row r="760" spans="19:22" ht="15.75" x14ac:dyDescent="0.3">
      <c r="S760" s="69" t="s">
        <v>215</v>
      </c>
      <c r="T760" s="69" t="s">
        <v>9</v>
      </c>
      <c r="U760" s="69" t="s">
        <v>38</v>
      </c>
      <c r="V760" s="70">
        <v>8</v>
      </c>
    </row>
    <row r="761" spans="19:22" ht="15.75" x14ac:dyDescent="0.3">
      <c r="S761" s="69" t="s">
        <v>215</v>
      </c>
      <c r="T761" s="69" t="s">
        <v>9</v>
      </c>
      <c r="U761" s="69" t="s">
        <v>39</v>
      </c>
      <c r="V761" s="70">
        <v>6</v>
      </c>
    </row>
    <row r="762" spans="19:22" ht="15.75" x14ac:dyDescent="0.3">
      <c r="S762" s="69" t="s">
        <v>215</v>
      </c>
      <c r="T762" s="69" t="s">
        <v>12</v>
      </c>
      <c r="U762" s="69" t="s">
        <v>38</v>
      </c>
      <c r="V762" s="70">
        <v>4</v>
      </c>
    </row>
    <row r="763" spans="19:22" ht="15.75" x14ac:dyDescent="0.3">
      <c r="S763" s="69" t="s">
        <v>215</v>
      </c>
      <c r="T763" s="69" t="s">
        <v>12</v>
      </c>
      <c r="U763" s="69" t="s">
        <v>39</v>
      </c>
      <c r="V763" s="70">
        <v>2</v>
      </c>
    </row>
    <row r="764" spans="19:22" ht="15.75" x14ac:dyDescent="0.3">
      <c r="S764" s="69" t="s">
        <v>153</v>
      </c>
      <c r="T764" s="69" t="s">
        <v>37</v>
      </c>
      <c r="U764" s="69" t="s">
        <v>38</v>
      </c>
      <c r="V764" s="70">
        <v>1616</v>
      </c>
    </row>
    <row r="765" spans="19:22" ht="15.75" x14ac:dyDescent="0.3">
      <c r="S765" s="69" t="s">
        <v>153</v>
      </c>
      <c r="T765" s="69" t="s">
        <v>37</v>
      </c>
      <c r="U765" s="69" t="s">
        <v>39</v>
      </c>
      <c r="V765" s="70">
        <v>1378</v>
      </c>
    </row>
    <row r="766" spans="19:22" ht="15.75" x14ac:dyDescent="0.3">
      <c r="S766" s="69" t="s">
        <v>153</v>
      </c>
      <c r="T766" s="69" t="s">
        <v>9</v>
      </c>
      <c r="U766" s="69" t="s">
        <v>38</v>
      </c>
      <c r="V766" s="70">
        <v>589</v>
      </c>
    </row>
    <row r="767" spans="19:22" ht="15.75" x14ac:dyDescent="0.3">
      <c r="S767" s="69" t="s">
        <v>153</v>
      </c>
      <c r="T767" s="69" t="s">
        <v>9</v>
      </c>
      <c r="U767" s="69" t="s">
        <v>39</v>
      </c>
      <c r="V767" s="70">
        <v>525</v>
      </c>
    </row>
    <row r="768" spans="19:22" ht="15.75" x14ac:dyDescent="0.3">
      <c r="S768" s="69" t="s">
        <v>153</v>
      </c>
      <c r="T768" s="69" t="s">
        <v>12</v>
      </c>
      <c r="U768" s="69" t="s">
        <v>38</v>
      </c>
      <c r="V768" s="70">
        <v>391</v>
      </c>
    </row>
    <row r="769" spans="19:22" ht="15.75" x14ac:dyDescent="0.3">
      <c r="S769" s="69" t="s">
        <v>153</v>
      </c>
      <c r="T769" s="69" t="s">
        <v>12</v>
      </c>
      <c r="U769" s="69" t="s">
        <v>39</v>
      </c>
      <c r="V769" s="70">
        <v>374</v>
      </c>
    </row>
    <row r="770" spans="19:22" ht="15.75" x14ac:dyDescent="0.3">
      <c r="S770" s="69" t="s">
        <v>154</v>
      </c>
      <c r="T770" s="69" t="s">
        <v>37</v>
      </c>
      <c r="U770" s="69" t="s">
        <v>38</v>
      </c>
      <c r="V770" s="70">
        <v>76</v>
      </c>
    </row>
    <row r="771" spans="19:22" ht="15.75" x14ac:dyDescent="0.3">
      <c r="S771" s="69" t="s">
        <v>154</v>
      </c>
      <c r="T771" s="69" t="s">
        <v>37</v>
      </c>
      <c r="U771" s="69" t="s">
        <v>39</v>
      </c>
      <c r="V771" s="70">
        <v>80</v>
      </c>
    </row>
    <row r="772" spans="19:22" ht="15.75" x14ac:dyDescent="0.3">
      <c r="S772" s="69" t="s">
        <v>154</v>
      </c>
      <c r="T772" s="69" t="s">
        <v>9</v>
      </c>
      <c r="U772" s="69" t="s">
        <v>38</v>
      </c>
      <c r="V772" s="70">
        <v>29</v>
      </c>
    </row>
    <row r="773" spans="19:22" ht="15.75" x14ac:dyDescent="0.3">
      <c r="S773" s="69" t="s">
        <v>154</v>
      </c>
      <c r="T773" s="69" t="s">
        <v>9</v>
      </c>
      <c r="U773" s="69" t="s">
        <v>39</v>
      </c>
      <c r="V773" s="70">
        <v>24</v>
      </c>
    </row>
    <row r="774" spans="19:22" ht="15.75" x14ac:dyDescent="0.3">
      <c r="S774" s="69" t="s">
        <v>154</v>
      </c>
      <c r="T774" s="69" t="s">
        <v>12</v>
      </c>
      <c r="U774" s="69" t="s">
        <v>38</v>
      </c>
      <c r="V774" s="70">
        <v>18</v>
      </c>
    </row>
    <row r="775" spans="19:22" ht="15.75" x14ac:dyDescent="0.3">
      <c r="S775" s="69" t="s">
        <v>154</v>
      </c>
      <c r="T775" s="69" t="s">
        <v>12</v>
      </c>
      <c r="U775" s="69" t="s">
        <v>39</v>
      </c>
      <c r="V775" s="70">
        <v>14</v>
      </c>
    </row>
    <row r="776" spans="19:22" ht="15.75" x14ac:dyDescent="0.3">
      <c r="S776" s="69" t="s">
        <v>155</v>
      </c>
      <c r="T776" s="69" t="s">
        <v>37</v>
      </c>
      <c r="U776" s="69" t="s">
        <v>38</v>
      </c>
      <c r="V776" s="70">
        <v>39</v>
      </c>
    </row>
    <row r="777" spans="19:22" ht="15.75" x14ac:dyDescent="0.3">
      <c r="S777" s="69" t="s">
        <v>155</v>
      </c>
      <c r="T777" s="69" t="s">
        <v>37</v>
      </c>
      <c r="U777" s="69" t="s">
        <v>39</v>
      </c>
      <c r="V777" s="70">
        <v>32</v>
      </c>
    </row>
    <row r="778" spans="19:22" ht="15.75" x14ac:dyDescent="0.3">
      <c r="S778" s="69" t="s">
        <v>155</v>
      </c>
      <c r="T778" s="69" t="s">
        <v>9</v>
      </c>
      <c r="U778" s="69" t="s">
        <v>38</v>
      </c>
      <c r="V778" s="70">
        <v>13</v>
      </c>
    </row>
    <row r="779" spans="19:22" ht="15.75" x14ac:dyDescent="0.3">
      <c r="S779" s="69" t="s">
        <v>155</v>
      </c>
      <c r="T779" s="69" t="s">
        <v>9</v>
      </c>
      <c r="U779" s="69" t="s">
        <v>39</v>
      </c>
      <c r="V779" s="70">
        <v>13</v>
      </c>
    </row>
    <row r="780" spans="19:22" ht="15.75" x14ac:dyDescent="0.3">
      <c r="S780" s="69" t="s">
        <v>155</v>
      </c>
      <c r="T780" s="69" t="s">
        <v>12</v>
      </c>
      <c r="U780" s="69" t="s">
        <v>38</v>
      </c>
      <c r="V780" s="70">
        <v>8</v>
      </c>
    </row>
    <row r="781" spans="19:22" ht="15.75" x14ac:dyDescent="0.3">
      <c r="S781" s="69" t="s">
        <v>155</v>
      </c>
      <c r="T781" s="69" t="s">
        <v>12</v>
      </c>
      <c r="U781" s="69" t="s">
        <v>39</v>
      </c>
      <c r="V781" s="70">
        <v>12</v>
      </c>
    </row>
    <row r="782" spans="19:22" ht="15.75" x14ac:dyDescent="0.3">
      <c r="S782" s="69" t="s">
        <v>156</v>
      </c>
      <c r="T782" s="69" t="s">
        <v>37</v>
      </c>
      <c r="U782" s="69" t="s">
        <v>38</v>
      </c>
      <c r="V782" s="70">
        <v>52</v>
      </c>
    </row>
    <row r="783" spans="19:22" ht="15.75" x14ac:dyDescent="0.3">
      <c r="S783" s="69" t="s">
        <v>156</v>
      </c>
      <c r="T783" s="69" t="s">
        <v>37</v>
      </c>
      <c r="U783" s="69" t="s">
        <v>39</v>
      </c>
      <c r="V783" s="70">
        <v>50</v>
      </c>
    </row>
    <row r="784" spans="19:22" ht="15.75" x14ac:dyDescent="0.3">
      <c r="S784" s="69" t="s">
        <v>156</v>
      </c>
      <c r="T784" s="69" t="s">
        <v>9</v>
      </c>
      <c r="U784" s="69" t="s">
        <v>38</v>
      </c>
      <c r="V784" s="70">
        <v>9</v>
      </c>
    </row>
    <row r="785" spans="19:22" ht="15.75" x14ac:dyDescent="0.3">
      <c r="S785" s="69" t="s">
        <v>156</v>
      </c>
      <c r="T785" s="69" t="s">
        <v>9</v>
      </c>
      <c r="U785" s="69" t="s">
        <v>39</v>
      </c>
      <c r="V785" s="70">
        <v>20</v>
      </c>
    </row>
    <row r="786" spans="19:22" ht="15.75" x14ac:dyDescent="0.3">
      <c r="S786" s="69" t="s">
        <v>156</v>
      </c>
      <c r="T786" s="69" t="s">
        <v>12</v>
      </c>
      <c r="U786" s="69" t="s">
        <v>38</v>
      </c>
      <c r="V786" s="70">
        <v>14</v>
      </c>
    </row>
    <row r="787" spans="19:22" ht="15.75" x14ac:dyDescent="0.3">
      <c r="S787" s="69" t="s">
        <v>156</v>
      </c>
      <c r="T787" s="69" t="s">
        <v>12</v>
      </c>
      <c r="U787" s="69" t="s">
        <v>39</v>
      </c>
      <c r="V787" s="70">
        <v>11</v>
      </c>
    </row>
    <row r="788" spans="19:22" ht="15.75" x14ac:dyDescent="0.3">
      <c r="S788" s="69" t="s">
        <v>157</v>
      </c>
      <c r="T788" s="69" t="s">
        <v>37</v>
      </c>
      <c r="U788" s="69" t="s">
        <v>38</v>
      </c>
      <c r="V788" s="70">
        <v>151</v>
      </c>
    </row>
    <row r="789" spans="19:22" ht="15.75" x14ac:dyDescent="0.3">
      <c r="S789" s="69" t="s">
        <v>157</v>
      </c>
      <c r="T789" s="69" t="s">
        <v>37</v>
      </c>
      <c r="U789" s="69" t="s">
        <v>39</v>
      </c>
      <c r="V789" s="70">
        <v>168</v>
      </c>
    </row>
    <row r="790" spans="19:22" ht="15.75" x14ac:dyDescent="0.3">
      <c r="S790" s="69" t="s">
        <v>157</v>
      </c>
      <c r="T790" s="69" t="s">
        <v>9</v>
      </c>
      <c r="U790" s="69" t="s">
        <v>38</v>
      </c>
      <c r="V790" s="70">
        <v>83</v>
      </c>
    </row>
    <row r="791" spans="19:22" ht="15.75" x14ac:dyDescent="0.3">
      <c r="S791" s="69" t="s">
        <v>157</v>
      </c>
      <c r="T791" s="69" t="s">
        <v>9</v>
      </c>
      <c r="U791" s="69" t="s">
        <v>39</v>
      </c>
      <c r="V791" s="70">
        <v>58</v>
      </c>
    </row>
    <row r="792" spans="19:22" ht="15.75" x14ac:dyDescent="0.3">
      <c r="S792" s="69" t="s">
        <v>157</v>
      </c>
      <c r="T792" s="69" t="s">
        <v>12</v>
      </c>
      <c r="U792" s="69" t="s">
        <v>38</v>
      </c>
      <c r="V792" s="70">
        <v>24</v>
      </c>
    </row>
    <row r="793" spans="19:22" ht="15.75" x14ac:dyDescent="0.3">
      <c r="S793" s="69" t="s">
        <v>157</v>
      </c>
      <c r="T793" s="69" t="s">
        <v>12</v>
      </c>
      <c r="U793" s="69" t="s">
        <v>39</v>
      </c>
      <c r="V793" s="70">
        <v>31</v>
      </c>
    </row>
    <row r="794" spans="19:22" ht="15.75" x14ac:dyDescent="0.3">
      <c r="S794" s="69" t="s">
        <v>216</v>
      </c>
      <c r="T794" s="69" t="s">
        <v>37</v>
      </c>
      <c r="U794" s="69" t="s">
        <v>38</v>
      </c>
      <c r="V794" s="70">
        <v>5</v>
      </c>
    </row>
    <row r="795" spans="19:22" ht="15.75" x14ac:dyDescent="0.3">
      <c r="S795" s="69" t="s">
        <v>216</v>
      </c>
      <c r="T795" s="69" t="s">
        <v>37</v>
      </c>
      <c r="U795" s="69" t="s">
        <v>39</v>
      </c>
      <c r="V795" s="70">
        <v>5</v>
      </c>
    </row>
    <row r="796" spans="19:22" ht="15.75" x14ac:dyDescent="0.3">
      <c r="S796" s="69" t="s">
        <v>216</v>
      </c>
      <c r="T796" s="69" t="s">
        <v>9</v>
      </c>
      <c r="U796" s="69" t="s">
        <v>38</v>
      </c>
      <c r="V796" s="70">
        <v>4</v>
      </c>
    </row>
    <row r="797" spans="19:22" ht="15.75" x14ac:dyDescent="0.3">
      <c r="S797" s="69" t="s">
        <v>216</v>
      </c>
      <c r="T797" s="69" t="s">
        <v>9</v>
      </c>
      <c r="U797" s="69" t="s">
        <v>39</v>
      </c>
      <c r="V797" s="70">
        <v>5</v>
      </c>
    </row>
    <row r="798" spans="19:22" ht="15.75" x14ac:dyDescent="0.3">
      <c r="S798" s="69" t="s">
        <v>216</v>
      </c>
      <c r="T798" s="69" t="s">
        <v>12</v>
      </c>
      <c r="U798" s="69" t="s">
        <v>38</v>
      </c>
      <c r="V798" s="70">
        <v>1</v>
      </c>
    </row>
    <row r="799" spans="19:22" ht="15.75" x14ac:dyDescent="0.3">
      <c r="S799" s="69" t="s">
        <v>158</v>
      </c>
      <c r="T799" s="69" t="s">
        <v>37</v>
      </c>
      <c r="U799" s="69" t="s">
        <v>38</v>
      </c>
      <c r="V799" s="70">
        <v>78</v>
      </c>
    </row>
    <row r="800" spans="19:22" ht="15.75" x14ac:dyDescent="0.3">
      <c r="S800" s="69" t="s">
        <v>158</v>
      </c>
      <c r="T800" s="69" t="s">
        <v>37</v>
      </c>
      <c r="U800" s="69" t="s">
        <v>39</v>
      </c>
      <c r="V800" s="70">
        <v>60</v>
      </c>
    </row>
    <row r="801" spans="19:22" ht="15.75" x14ac:dyDescent="0.3">
      <c r="S801" s="69" t="s">
        <v>158</v>
      </c>
      <c r="T801" s="69" t="s">
        <v>9</v>
      </c>
      <c r="U801" s="69" t="s">
        <v>38</v>
      </c>
      <c r="V801" s="70">
        <v>39</v>
      </c>
    </row>
    <row r="802" spans="19:22" ht="15.75" x14ac:dyDescent="0.3">
      <c r="S802" s="69" t="s">
        <v>158</v>
      </c>
      <c r="T802" s="69" t="s">
        <v>9</v>
      </c>
      <c r="U802" s="69" t="s">
        <v>39</v>
      </c>
      <c r="V802" s="70">
        <v>37</v>
      </c>
    </row>
    <row r="803" spans="19:22" ht="15.75" x14ac:dyDescent="0.3">
      <c r="S803" s="69" t="s">
        <v>158</v>
      </c>
      <c r="T803" s="69" t="s">
        <v>12</v>
      </c>
      <c r="U803" s="69" t="s">
        <v>38</v>
      </c>
      <c r="V803" s="70">
        <v>16</v>
      </c>
    </row>
    <row r="804" spans="19:22" ht="15.75" x14ac:dyDescent="0.3">
      <c r="S804" s="69" t="s">
        <v>158</v>
      </c>
      <c r="T804" s="69" t="s">
        <v>12</v>
      </c>
      <c r="U804" s="69" t="s">
        <v>39</v>
      </c>
      <c r="V804" s="70">
        <v>17</v>
      </c>
    </row>
    <row r="805" spans="19:22" ht="15.75" x14ac:dyDescent="0.3">
      <c r="S805" s="69" t="s">
        <v>159</v>
      </c>
      <c r="T805" s="69" t="s">
        <v>37</v>
      </c>
      <c r="U805" s="69" t="s">
        <v>38</v>
      </c>
      <c r="V805" s="70">
        <v>369</v>
      </c>
    </row>
    <row r="806" spans="19:22" ht="15.75" x14ac:dyDescent="0.3">
      <c r="S806" s="69" t="s">
        <v>159</v>
      </c>
      <c r="T806" s="69" t="s">
        <v>37</v>
      </c>
      <c r="U806" s="69" t="s">
        <v>39</v>
      </c>
      <c r="V806" s="70">
        <v>380</v>
      </c>
    </row>
    <row r="807" spans="19:22" ht="15.75" x14ac:dyDescent="0.3">
      <c r="S807" s="69" t="s">
        <v>159</v>
      </c>
      <c r="T807" s="69" t="s">
        <v>9</v>
      </c>
      <c r="U807" s="69" t="s">
        <v>38</v>
      </c>
      <c r="V807" s="70">
        <v>167</v>
      </c>
    </row>
    <row r="808" spans="19:22" ht="15.75" x14ac:dyDescent="0.3">
      <c r="S808" s="69" t="s">
        <v>159</v>
      </c>
      <c r="T808" s="69" t="s">
        <v>9</v>
      </c>
      <c r="U808" s="69" t="s">
        <v>39</v>
      </c>
      <c r="V808" s="70">
        <v>187</v>
      </c>
    </row>
    <row r="809" spans="19:22" ht="15.75" x14ac:dyDescent="0.3">
      <c r="S809" s="69" t="s">
        <v>159</v>
      </c>
      <c r="T809" s="69" t="s">
        <v>12</v>
      </c>
      <c r="U809" s="69" t="s">
        <v>38</v>
      </c>
      <c r="V809" s="70">
        <v>106</v>
      </c>
    </row>
    <row r="810" spans="19:22" ht="15.75" x14ac:dyDescent="0.3">
      <c r="S810" s="69" t="s">
        <v>159</v>
      </c>
      <c r="T810" s="69" t="s">
        <v>12</v>
      </c>
      <c r="U810" s="69" t="s">
        <v>39</v>
      </c>
      <c r="V810" s="70">
        <v>105</v>
      </c>
    </row>
    <row r="811" spans="19:22" ht="15.75" x14ac:dyDescent="0.3">
      <c r="S811" s="69" t="s">
        <v>160</v>
      </c>
      <c r="T811" s="69" t="s">
        <v>37</v>
      </c>
      <c r="U811" s="69" t="s">
        <v>38</v>
      </c>
      <c r="V811" s="70">
        <v>20</v>
      </c>
    </row>
    <row r="812" spans="19:22" ht="15.75" x14ac:dyDescent="0.3">
      <c r="S812" s="69" t="s">
        <v>160</v>
      </c>
      <c r="T812" s="69" t="s">
        <v>37</v>
      </c>
      <c r="U812" s="69" t="s">
        <v>39</v>
      </c>
      <c r="V812" s="70">
        <v>21</v>
      </c>
    </row>
    <row r="813" spans="19:22" ht="15.75" x14ac:dyDescent="0.3">
      <c r="S813" s="69" t="s">
        <v>160</v>
      </c>
      <c r="T813" s="69" t="s">
        <v>9</v>
      </c>
      <c r="U813" s="69" t="s">
        <v>38</v>
      </c>
      <c r="V813" s="70">
        <v>5</v>
      </c>
    </row>
    <row r="814" spans="19:22" ht="15.75" x14ac:dyDescent="0.3">
      <c r="S814" s="69" t="s">
        <v>160</v>
      </c>
      <c r="T814" s="69" t="s">
        <v>9</v>
      </c>
      <c r="U814" s="69" t="s">
        <v>39</v>
      </c>
      <c r="V814" s="70">
        <v>9</v>
      </c>
    </row>
    <row r="815" spans="19:22" ht="15.75" x14ac:dyDescent="0.3">
      <c r="S815" s="69" t="s">
        <v>160</v>
      </c>
      <c r="T815" s="69" t="s">
        <v>12</v>
      </c>
      <c r="U815" s="69" t="s">
        <v>38</v>
      </c>
      <c r="V815" s="70">
        <v>1</v>
      </c>
    </row>
    <row r="816" spans="19:22" ht="15.75" x14ac:dyDescent="0.3">
      <c r="S816" s="69" t="s">
        <v>160</v>
      </c>
      <c r="T816" s="69" t="s">
        <v>12</v>
      </c>
      <c r="U816" s="69" t="s">
        <v>39</v>
      </c>
      <c r="V816" s="70">
        <v>3</v>
      </c>
    </row>
    <row r="817" spans="19:22" ht="15.75" x14ac:dyDescent="0.3">
      <c r="S817" s="69" t="s">
        <v>217</v>
      </c>
      <c r="T817" s="69" t="s">
        <v>37</v>
      </c>
      <c r="U817" s="69" t="s">
        <v>38</v>
      </c>
      <c r="V817" s="70">
        <v>17</v>
      </c>
    </row>
    <row r="818" spans="19:22" ht="15.75" x14ac:dyDescent="0.3">
      <c r="S818" s="69" t="s">
        <v>217</v>
      </c>
      <c r="T818" s="69" t="s">
        <v>37</v>
      </c>
      <c r="U818" s="69" t="s">
        <v>39</v>
      </c>
      <c r="V818" s="70">
        <v>14</v>
      </c>
    </row>
    <row r="819" spans="19:22" ht="15.75" x14ac:dyDescent="0.3">
      <c r="S819" s="69" t="s">
        <v>217</v>
      </c>
      <c r="T819" s="69" t="s">
        <v>9</v>
      </c>
      <c r="U819" s="69" t="s">
        <v>38</v>
      </c>
      <c r="V819" s="70">
        <v>5</v>
      </c>
    </row>
    <row r="820" spans="19:22" ht="15.75" x14ac:dyDescent="0.3">
      <c r="S820" s="69" t="s">
        <v>217</v>
      </c>
      <c r="T820" s="69" t="s">
        <v>9</v>
      </c>
      <c r="U820" s="69" t="s">
        <v>39</v>
      </c>
      <c r="V820" s="70">
        <v>4</v>
      </c>
    </row>
    <row r="821" spans="19:22" ht="15.75" x14ac:dyDescent="0.3">
      <c r="S821" s="69" t="s">
        <v>217</v>
      </c>
      <c r="T821" s="69" t="s">
        <v>12</v>
      </c>
      <c r="U821" s="69" t="s">
        <v>38</v>
      </c>
      <c r="V821" s="70">
        <v>1</v>
      </c>
    </row>
    <row r="822" spans="19:22" ht="15.75" x14ac:dyDescent="0.3">
      <c r="S822" s="69" t="s">
        <v>217</v>
      </c>
      <c r="T822" s="69" t="s">
        <v>12</v>
      </c>
      <c r="U822" s="69" t="s">
        <v>39</v>
      </c>
      <c r="V822" s="70">
        <v>1</v>
      </c>
    </row>
    <row r="823" spans="19:22" ht="15.75" x14ac:dyDescent="0.3">
      <c r="S823" s="69" t="s">
        <v>161</v>
      </c>
      <c r="T823" s="69" t="s">
        <v>37</v>
      </c>
      <c r="U823" s="69" t="s">
        <v>38</v>
      </c>
      <c r="V823" s="70">
        <v>13</v>
      </c>
    </row>
    <row r="824" spans="19:22" ht="15.75" x14ac:dyDescent="0.3">
      <c r="S824" s="69" t="s">
        <v>161</v>
      </c>
      <c r="T824" s="69" t="s">
        <v>37</v>
      </c>
      <c r="U824" s="69" t="s">
        <v>39</v>
      </c>
      <c r="V824" s="70">
        <v>10</v>
      </c>
    </row>
    <row r="825" spans="19:22" ht="15.75" x14ac:dyDescent="0.3">
      <c r="S825" s="69" t="s">
        <v>161</v>
      </c>
      <c r="T825" s="69" t="s">
        <v>9</v>
      </c>
      <c r="U825" s="69" t="s">
        <v>38</v>
      </c>
      <c r="V825" s="70">
        <v>3</v>
      </c>
    </row>
    <row r="826" spans="19:22" ht="15.75" x14ac:dyDescent="0.3">
      <c r="S826" s="69" t="s">
        <v>161</v>
      </c>
      <c r="T826" s="69" t="s">
        <v>9</v>
      </c>
      <c r="U826" s="69" t="s">
        <v>39</v>
      </c>
      <c r="V826" s="70">
        <v>3</v>
      </c>
    </row>
    <row r="827" spans="19:22" ht="15.75" x14ac:dyDescent="0.3">
      <c r="S827" s="69" t="s">
        <v>161</v>
      </c>
      <c r="T827" s="69" t="s">
        <v>12</v>
      </c>
      <c r="U827" s="69" t="s">
        <v>38</v>
      </c>
      <c r="V827" s="70">
        <v>1</v>
      </c>
    </row>
    <row r="828" spans="19:22" ht="15.75" x14ac:dyDescent="0.3">
      <c r="S828" s="69" t="s">
        <v>161</v>
      </c>
      <c r="T828" s="69" t="s">
        <v>12</v>
      </c>
      <c r="U828" s="69" t="s">
        <v>39</v>
      </c>
      <c r="V828" s="70">
        <v>2</v>
      </c>
    </row>
    <row r="829" spans="19:22" ht="15.75" x14ac:dyDescent="0.3">
      <c r="S829" s="69" t="s">
        <v>162</v>
      </c>
      <c r="T829" s="69" t="s">
        <v>37</v>
      </c>
      <c r="U829" s="69" t="s">
        <v>38</v>
      </c>
      <c r="V829" s="70">
        <v>12</v>
      </c>
    </row>
    <row r="830" spans="19:22" ht="15.75" x14ac:dyDescent="0.3">
      <c r="S830" s="69" t="s">
        <v>162</v>
      </c>
      <c r="T830" s="69" t="s">
        <v>37</v>
      </c>
      <c r="U830" s="69" t="s">
        <v>39</v>
      </c>
      <c r="V830" s="70">
        <v>7</v>
      </c>
    </row>
    <row r="831" spans="19:22" ht="15.75" x14ac:dyDescent="0.3">
      <c r="S831" s="69" t="s">
        <v>162</v>
      </c>
      <c r="T831" s="69" t="s">
        <v>9</v>
      </c>
      <c r="U831" s="69" t="s">
        <v>38</v>
      </c>
      <c r="V831" s="70">
        <v>2</v>
      </c>
    </row>
    <row r="832" spans="19:22" ht="15.75" x14ac:dyDescent="0.3">
      <c r="S832" s="69" t="s">
        <v>162</v>
      </c>
      <c r="T832" s="69" t="s">
        <v>9</v>
      </c>
      <c r="U832" s="69" t="s">
        <v>39</v>
      </c>
      <c r="V832" s="70">
        <v>5</v>
      </c>
    </row>
    <row r="833" spans="19:22" ht="15.75" x14ac:dyDescent="0.3">
      <c r="S833" s="69" t="s">
        <v>162</v>
      </c>
      <c r="T833" s="69" t="s">
        <v>12</v>
      </c>
      <c r="U833" s="69" t="s">
        <v>38</v>
      </c>
      <c r="V833" s="70">
        <v>4</v>
      </c>
    </row>
    <row r="834" spans="19:22" ht="15.75" x14ac:dyDescent="0.3">
      <c r="S834" s="69" t="s">
        <v>162</v>
      </c>
      <c r="T834" s="69" t="s">
        <v>12</v>
      </c>
      <c r="U834" s="69" t="s">
        <v>39</v>
      </c>
      <c r="V834" s="70">
        <v>1</v>
      </c>
    </row>
    <row r="835" spans="19:22" ht="15.75" x14ac:dyDescent="0.3">
      <c r="S835" s="69" t="s">
        <v>218</v>
      </c>
      <c r="T835" s="69" t="s">
        <v>37</v>
      </c>
      <c r="U835" s="69" t="s">
        <v>38</v>
      </c>
      <c r="V835" s="70">
        <v>17</v>
      </c>
    </row>
    <row r="836" spans="19:22" ht="15.75" x14ac:dyDescent="0.3">
      <c r="S836" s="69" t="s">
        <v>218</v>
      </c>
      <c r="T836" s="69" t="s">
        <v>37</v>
      </c>
      <c r="U836" s="69" t="s">
        <v>39</v>
      </c>
      <c r="V836" s="70">
        <v>11</v>
      </c>
    </row>
    <row r="837" spans="19:22" ht="15.75" x14ac:dyDescent="0.3">
      <c r="S837" s="69" t="s">
        <v>218</v>
      </c>
      <c r="T837" s="69" t="s">
        <v>9</v>
      </c>
      <c r="U837" s="69" t="s">
        <v>38</v>
      </c>
      <c r="V837" s="70">
        <v>3</v>
      </c>
    </row>
    <row r="838" spans="19:22" ht="15.75" x14ac:dyDescent="0.3">
      <c r="S838" s="69" t="s">
        <v>218</v>
      </c>
      <c r="T838" s="69" t="s">
        <v>9</v>
      </c>
      <c r="U838" s="69" t="s">
        <v>39</v>
      </c>
      <c r="V838" s="70">
        <v>6</v>
      </c>
    </row>
    <row r="839" spans="19:22" ht="15.75" x14ac:dyDescent="0.3">
      <c r="S839" s="69" t="s">
        <v>218</v>
      </c>
      <c r="T839" s="69" t="s">
        <v>12</v>
      </c>
      <c r="U839" s="69" t="s">
        <v>39</v>
      </c>
      <c r="V839" s="70">
        <v>1</v>
      </c>
    </row>
    <row r="840" spans="19:22" ht="15.75" x14ac:dyDescent="0.3">
      <c r="S840" s="69" t="s">
        <v>163</v>
      </c>
      <c r="T840" s="69" t="s">
        <v>37</v>
      </c>
      <c r="U840" s="69" t="s">
        <v>38</v>
      </c>
      <c r="V840" s="70">
        <v>125</v>
      </c>
    </row>
    <row r="841" spans="19:22" ht="15.75" x14ac:dyDescent="0.3">
      <c r="S841" s="69" t="s">
        <v>163</v>
      </c>
      <c r="T841" s="69" t="s">
        <v>37</v>
      </c>
      <c r="U841" s="69" t="s">
        <v>39</v>
      </c>
      <c r="V841" s="70">
        <v>98</v>
      </c>
    </row>
    <row r="842" spans="19:22" ht="15.75" x14ac:dyDescent="0.3">
      <c r="S842" s="69" t="s">
        <v>163</v>
      </c>
      <c r="T842" s="69" t="s">
        <v>9</v>
      </c>
      <c r="U842" s="69" t="s">
        <v>38</v>
      </c>
      <c r="V842" s="70">
        <v>47</v>
      </c>
    </row>
    <row r="843" spans="19:22" ht="15.75" x14ac:dyDescent="0.3">
      <c r="S843" s="69" t="s">
        <v>163</v>
      </c>
      <c r="T843" s="69" t="s">
        <v>9</v>
      </c>
      <c r="U843" s="69" t="s">
        <v>39</v>
      </c>
      <c r="V843" s="70">
        <v>19</v>
      </c>
    </row>
    <row r="844" spans="19:22" ht="15.75" x14ac:dyDescent="0.3">
      <c r="S844" s="69" t="s">
        <v>163</v>
      </c>
      <c r="T844" s="69" t="s">
        <v>12</v>
      </c>
      <c r="U844" s="69" t="s">
        <v>38</v>
      </c>
      <c r="V844" s="70">
        <v>26</v>
      </c>
    </row>
    <row r="845" spans="19:22" ht="15.75" x14ac:dyDescent="0.3">
      <c r="S845" s="69" t="s">
        <v>163</v>
      </c>
      <c r="T845" s="69" t="s">
        <v>12</v>
      </c>
      <c r="U845" s="69" t="s">
        <v>39</v>
      </c>
      <c r="V845" s="70">
        <v>14</v>
      </c>
    </row>
    <row r="846" spans="19:22" ht="15.75" x14ac:dyDescent="0.3">
      <c r="S846" s="69" t="s">
        <v>164</v>
      </c>
      <c r="T846" s="69" t="s">
        <v>37</v>
      </c>
      <c r="U846" s="69" t="s">
        <v>38</v>
      </c>
      <c r="V846" s="70">
        <v>662</v>
      </c>
    </row>
    <row r="847" spans="19:22" ht="15.75" x14ac:dyDescent="0.3">
      <c r="S847" s="69" t="s">
        <v>164</v>
      </c>
      <c r="T847" s="69" t="s">
        <v>37</v>
      </c>
      <c r="U847" s="69" t="s">
        <v>39</v>
      </c>
      <c r="V847" s="70">
        <v>561</v>
      </c>
    </row>
    <row r="848" spans="19:22" ht="15.75" x14ac:dyDescent="0.3">
      <c r="S848" s="69" t="s">
        <v>164</v>
      </c>
      <c r="T848" s="69" t="s">
        <v>9</v>
      </c>
      <c r="U848" s="69" t="s">
        <v>38</v>
      </c>
      <c r="V848" s="70">
        <v>302</v>
      </c>
    </row>
    <row r="849" spans="19:22" ht="15.75" x14ac:dyDescent="0.3">
      <c r="S849" s="69" t="s">
        <v>164</v>
      </c>
      <c r="T849" s="69" t="s">
        <v>9</v>
      </c>
      <c r="U849" s="69" t="s">
        <v>39</v>
      </c>
      <c r="V849" s="70">
        <v>238</v>
      </c>
    </row>
    <row r="850" spans="19:22" ht="15.75" x14ac:dyDescent="0.3">
      <c r="S850" s="69" t="s">
        <v>164</v>
      </c>
      <c r="T850" s="69" t="s">
        <v>12</v>
      </c>
      <c r="U850" s="69" t="s">
        <v>38</v>
      </c>
      <c r="V850" s="70">
        <v>142</v>
      </c>
    </row>
    <row r="851" spans="19:22" ht="15.75" x14ac:dyDescent="0.3">
      <c r="S851" s="69" t="s">
        <v>164</v>
      </c>
      <c r="T851" s="69" t="s">
        <v>12</v>
      </c>
      <c r="U851" s="69" t="s">
        <v>39</v>
      </c>
      <c r="V851" s="70">
        <v>143</v>
      </c>
    </row>
    <row r="852" spans="19:22" ht="15.75" x14ac:dyDescent="0.3">
      <c r="S852" s="69" t="s">
        <v>165</v>
      </c>
      <c r="T852" s="69" t="s">
        <v>37</v>
      </c>
      <c r="U852" s="69" t="s">
        <v>38</v>
      </c>
      <c r="V852" s="70">
        <v>32</v>
      </c>
    </row>
    <row r="853" spans="19:22" ht="15.75" x14ac:dyDescent="0.3">
      <c r="S853" s="69" t="s">
        <v>165</v>
      </c>
      <c r="T853" s="69" t="s">
        <v>37</v>
      </c>
      <c r="U853" s="69" t="s">
        <v>39</v>
      </c>
      <c r="V853" s="70">
        <v>20</v>
      </c>
    </row>
    <row r="854" spans="19:22" ht="15.75" x14ac:dyDescent="0.3">
      <c r="S854" s="69" t="s">
        <v>165</v>
      </c>
      <c r="T854" s="69" t="s">
        <v>9</v>
      </c>
      <c r="U854" s="69" t="s">
        <v>38</v>
      </c>
      <c r="V854" s="70">
        <v>9</v>
      </c>
    </row>
    <row r="855" spans="19:22" ht="15.75" x14ac:dyDescent="0.3">
      <c r="S855" s="69" t="s">
        <v>165</v>
      </c>
      <c r="T855" s="69" t="s">
        <v>9</v>
      </c>
      <c r="U855" s="69" t="s">
        <v>39</v>
      </c>
      <c r="V855" s="70">
        <v>9</v>
      </c>
    </row>
    <row r="856" spans="19:22" ht="15.75" x14ac:dyDescent="0.3">
      <c r="S856" s="69" t="s">
        <v>165</v>
      </c>
      <c r="T856" s="69" t="s">
        <v>12</v>
      </c>
      <c r="U856" s="69" t="s">
        <v>38</v>
      </c>
      <c r="V856" s="70">
        <v>3</v>
      </c>
    </row>
    <row r="857" spans="19:22" ht="15.75" x14ac:dyDescent="0.3">
      <c r="S857" s="69" t="s">
        <v>165</v>
      </c>
      <c r="T857" s="69" t="s">
        <v>12</v>
      </c>
      <c r="U857" s="69" t="s">
        <v>39</v>
      </c>
      <c r="V857" s="70">
        <v>8</v>
      </c>
    </row>
    <row r="858" spans="19:22" ht="15.75" x14ac:dyDescent="0.3">
      <c r="S858" s="69" t="s">
        <v>219</v>
      </c>
      <c r="T858" s="69" t="s">
        <v>37</v>
      </c>
      <c r="U858" s="69" t="s">
        <v>38</v>
      </c>
      <c r="V858" s="70">
        <v>4</v>
      </c>
    </row>
    <row r="859" spans="19:22" ht="15.75" x14ac:dyDescent="0.3">
      <c r="S859" s="69" t="s">
        <v>219</v>
      </c>
      <c r="T859" s="69" t="s">
        <v>37</v>
      </c>
      <c r="U859" s="69" t="s">
        <v>39</v>
      </c>
      <c r="V859" s="70">
        <v>3</v>
      </c>
    </row>
    <row r="860" spans="19:22" ht="15.75" x14ac:dyDescent="0.3">
      <c r="S860" s="69" t="s">
        <v>219</v>
      </c>
      <c r="T860" s="69" t="s">
        <v>9</v>
      </c>
      <c r="U860" s="69" t="s">
        <v>38</v>
      </c>
      <c r="V860" s="70">
        <v>1</v>
      </c>
    </row>
    <row r="861" spans="19:22" ht="15.75" x14ac:dyDescent="0.3">
      <c r="S861" s="69" t="s">
        <v>219</v>
      </c>
      <c r="T861" s="69" t="s">
        <v>9</v>
      </c>
      <c r="U861" s="69" t="s">
        <v>39</v>
      </c>
      <c r="V861" s="70">
        <v>1</v>
      </c>
    </row>
    <row r="862" spans="19:22" ht="15.75" x14ac:dyDescent="0.3">
      <c r="S862" s="69" t="s">
        <v>219</v>
      </c>
      <c r="T862" s="69" t="s">
        <v>12</v>
      </c>
      <c r="U862" s="69" t="s">
        <v>39</v>
      </c>
      <c r="V862" s="70">
        <v>2</v>
      </c>
    </row>
    <row r="863" spans="19:22" ht="15.75" x14ac:dyDescent="0.3">
      <c r="S863" s="69" t="s">
        <v>166</v>
      </c>
      <c r="T863" s="69" t="s">
        <v>37</v>
      </c>
      <c r="U863" s="69" t="s">
        <v>38</v>
      </c>
      <c r="V863" s="70">
        <v>35</v>
      </c>
    </row>
    <row r="864" spans="19:22" ht="15.75" x14ac:dyDescent="0.3">
      <c r="S864" s="69" t="s">
        <v>166</v>
      </c>
      <c r="T864" s="69" t="s">
        <v>37</v>
      </c>
      <c r="U864" s="69" t="s">
        <v>39</v>
      </c>
      <c r="V864" s="70">
        <v>29</v>
      </c>
    </row>
    <row r="865" spans="19:22" ht="15.75" x14ac:dyDescent="0.3">
      <c r="S865" s="69" t="s">
        <v>166</v>
      </c>
      <c r="T865" s="69" t="s">
        <v>9</v>
      </c>
      <c r="U865" s="69" t="s">
        <v>38</v>
      </c>
      <c r="V865" s="70">
        <v>16</v>
      </c>
    </row>
    <row r="866" spans="19:22" ht="15.75" x14ac:dyDescent="0.3">
      <c r="S866" s="69" t="s">
        <v>166</v>
      </c>
      <c r="T866" s="69" t="s">
        <v>9</v>
      </c>
      <c r="U866" s="69" t="s">
        <v>39</v>
      </c>
      <c r="V866" s="70">
        <v>18</v>
      </c>
    </row>
    <row r="867" spans="19:22" ht="15.75" x14ac:dyDescent="0.3">
      <c r="S867" s="69" t="s">
        <v>166</v>
      </c>
      <c r="T867" s="69" t="s">
        <v>12</v>
      </c>
      <c r="U867" s="69" t="s">
        <v>38</v>
      </c>
      <c r="V867" s="70">
        <v>3</v>
      </c>
    </row>
    <row r="868" spans="19:22" ht="15.75" x14ac:dyDescent="0.3">
      <c r="S868" s="69" t="s">
        <v>166</v>
      </c>
      <c r="T868" s="69" t="s">
        <v>12</v>
      </c>
      <c r="U868" s="69" t="s">
        <v>39</v>
      </c>
      <c r="V868" s="70">
        <v>13</v>
      </c>
    </row>
    <row r="869" spans="19:22" ht="15.75" x14ac:dyDescent="0.3">
      <c r="S869" s="69" t="s">
        <v>167</v>
      </c>
      <c r="T869" s="69" t="s">
        <v>37</v>
      </c>
      <c r="U869" s="69" t="s">
        <v>38</v>
      </c>
      <c r="V869" s="70">
        <v>22</v>
      </c>
    </row>
    <row r="870" spans="19:22" ht="15.75" x14ac:dyDescent="0.3">
      <c r="S870" s="69" t="s">
        <v>167</v>
      </c>
      <c r="T870" s="69" t="s">
        <v>37</v>
      </c>
      <c r="U870" s="69" t="s">
        <v>39</v>
      </c>
      <c r="V870" s="70">
        <v>26</v>
      </c>
    </row>
    <row r="871" spans="19:22" ht="15.75" x14ac:dyDescent="0.3">
      <c r="S871" s="69" t="s">
        <v>167</v>
      </c>
      <c r="T871" s="69" t="s">
        <v>9</v>
      </c>
      <c r="U871" s="69" t="s">
        <v>38</v>
      </c>
      <c r="V871" s="70">
        <v>20</v>
      </c>
    </row>
    <row r="872" spans="19:22" ht="15.75" x14ac:dyDescent="0.3">
      <c r="S872" s="69" t="s">
        <v>167</v>
      </c>
      <c r="T872" s="69" t="s">
        <v>9</v>
      </c>
      <c r="U872" s="69" t="s">
        <v>39</v>
      </c>
      <c r="V872" s="70">
        <v>9</v>
      </c>
    </row>
    <row r="873" spans="19:22" ht="15.75" x14ac:dyDescent="0.3">
      <c r="S873" s="69" t="s">
        <v>167</v>
      </c>
      <c r="T873" s="69" t="s">
        <v>12</v>
      </c>
      <c r="U873" s="69" t="s">
        <v>38</v>
      </c>
      <c r="V873" s="70">
        <v>5</v>
      </c>
    </row>
    <row r="874" spans="19:22" ht="15.75" x14ac:dyDescent="0.3">
      <c r="S874" s="69" t="s">
        <v>167</v>
      </c>
      <c r="T874" s="69" t="s">
        <v>12</v>
      </c>
      <c r="U874" s="69" t="s">
        <v>39</v>
      </c>
      <c r="V874" s="70">
        <v>6</v>
      </c>
    </row>
    <row r="875" spans="19:22" ht="15.75" x14ac:dyDescent="0.3">
      <c r="S875" s="69" t="s">
        <v>168</v>
      </c>
      <c r="T875" s="69" t="s">
        <v>37</v>
      </c>
      <c r="U875" s="69" t="s">
        <v>38</v>
      </c>
      <c r="V875" s="70">
        <v>4</v>
      </c>
    </row>
    <row r="876" spans="19:22" ht="15.75" x14ac:dyDescent="0.3">
      <c r="S876" s="69" t="s">
        <v>168</v>
      </c>
      <c r="T876" s="69" t="s">
        <v>37</v>
      </c>
      <c r="U876" s="69" t="s">
        <v>39</v>
      </c>
      <c r="V876" s="70">
        <v>4</v>
      </c>
    </row>
    <row r="877" spans="19:22" ht="15.75" x14ac:dyDescent="0.3">
      <c r="S877" s="69" t="s">
        <v>168</v>
      </c>
      <c r="T877" s="69" t="s">
        <v>9</v>
      </c>
      <c r="U877" s="69" t="s">
        <v>38</v>
      </c>
      <c r="V877" s="70">
        <v>1</v>
      </c>
    </row>
    <row r="878" spans="19:22" ht="15.75" x14ac:dyDescent="0.3">
      <c r="S878" s="69" t="s">
        <v>168</v>
      </c>
      <c r="T878" s="69" t="s">
        <v>9</v>
      </c>
      <c r="U878" s="69" t="s">
        <v>39</v>
      </c>
      <c r="V878" s="70">
        <v>2</v>
      </c>
    </row>
    <row r="879" spans="19:22" ht="15.75" x14ac:dyDescent="0.3">
      <c r="S879" s="69" t="s">
        <v>168</v>
      </c>
      <c r="T879" s="69" t="s">
        <v>12</v>
      </c>
      <c r="U879" s="69" t="s">
        <v>39</v>
      </c>
      <c r="V879" s="70">
        <v>2</v>
      </c>
    </row>
    <row r="880" spans="19:22" ht="15.75" x14ac:dyDescent="0.3">
      <c r="S880" s="69" t="s">
        <v>169</v>
      </c>
      <c r="T880" s="69" t="s">
        <v>37</v>
      </c>
      <c r="U880" s="69" t="s">
        <v>38</v>
      </c>
      <c r="V880" s="70">
        <v>124</v>
      </c>
    </row>
    <row r="881" spans="19:22" ht="15.75" x14ac:dyDescent="0.3">
      <c r="S881" s="69" t="s">
        <v>169</v>
      </c>
      <c r="T881" s="69" t="s">
        <v>37</v>
      </c>
      <c r="U881" s="69" t="s">
        <v>39</v>
      </c>
      <c r="V881" s="70">
        <v>76</v>
      </c>
    </row>
    <row r="882" spans="19:22" ht="15.75" x14ac:dyDescent="0.3">
      <c r="S882" s="69" t="s">
        <v>169</v>
      </c>
      <c r="T882" s="69" t="s">
        <v>9</v>
      </c>
      <c r="U882" s="69" t="s">
        <v>38</v>
      </c>
      <c r="V882" s="70">
        <v>41</v>
      </c>
    </row>
    <row r="883" spans="19:22" ht="15.75" x14ac:dyDescent="0.3">
      <c r="S883" s="69" t="s">
        <v>169</v>
      </c>
      <c r="T883" s="69" t="s">
        <v>9</v>
      </c>
      <c r="U883" s="69" t="s">
        <v>39</v>
      </c>
      <c r="V883" s="70">
        <v>35</v>
      </c>
    </row>
    <row r="884" spans="19:22" ht="15.75" x14ac:dyDescent="0.3">
      <c r="S884" s="69" t="s">
        <v>169</v>
      </c>
      <c r="T884" s="69" t="s">
        <v>12</v>
      </c>
      <c r="U884" s="69" t="s">
        <v>38</v>
      </c>
      <c r="V884" s="70">
        <v>21</v>
      </c>
    </row>
    <row r="885" spans="19:22" ht="15.75" x14ac:dyDescent="0.3">
      <c r="S885" s="69" t="s">
        <v>169</v>
      </c>
      <c r="T885" s="69" t="s">
        <v>12</v>
      </c>
      <c r="U885" s="69" t="s">
        <v>39</v>
      </c>
      <c r="V885" s="70">
        <v>24</v>
      </c>
    </row>
    <row r="886" spans="19:22" ht="15.75" x14ac:dyDescent="0.3">
      <c r="S886" s="69" t="s">
        <v>170</v>
      </c>
      <c r="T886" s="69" t="s">
        <v>37</v>
      </c>
      <c r="U886" s="69" t="s">
        <v>38</v>
      </c>
      <c r="V886" s="70">
        <v>9</v>
      </c>
    </row>
    <row r="887" spans="19:22" ht="15.75" x14ac:dyDescent="0.3">
      <c r="S887" s="69" t="s">
        <v>170</v>
      </c>
      <c r="T887" s="69" t="s">
        <v>37</v>
      </c>
      <c r="U887" s="69" t="s">
        <v>39</v>
      </c>
      <c r="V887" s="70">
        <v>7</v>
      </c>
    </row>
    <row r="888" spans="19:22" ht="15.75" x14ac:dyDescent="0.3">
      <c r="S888" s="69" t="s">
        <v>170</v>
      </c>
      <c r="T888" s="69" t="s">
        <v>9</v>
      </c>
      <c r="U888" s="69" t="s">
        <v>38</v>
      </c>
      <c r="V888" s="70">
        <v>9</v>
      </c>
    </row>
    <row r="889" spans="19:22" ht="15.75" x14ac:dyDescent="0.3">
      <c r="S889" s="69" t="s">
        <v>170</v>
      </c>
      <c r="T889" s="69" t="s">
        <v>9</v>
      </c>
      <c r="U889" s="69" t="s">
        <v>39</v>
      </c>
      <c r="V889" s="70">
        <v>8</v>
      </c>
    </row>
    <row r="890" spans="19:22" ht="15.75" x14ac:dyDescent="0.3">
      <c r="S890" s="69" t="s">
        <v>170</v>
      </c>
      <c r="T890" s="69" t="s">
        <v>12</v>
      </c>
      <c r="U890" s="69" t="s">
        <v>38</v>
      </c>
      <c r="V890" s="70">
        <v>4</v>
      </c>
    </row>
    <row r="891" spans="19:22" ht="15.75" x14ac:dyDescent="0.3">
      <c r="S891" s="69" t="s">
        <v>170</v>
      </c>
      <c r="T891" s="69" t="s">
        <v>12</v>
      </c>
      <c r="U891" s="69" t="s">
        <v>39</v>
      </c>
      <c r="V891" s="70">
        <v>2</v>
      </c>
    </row>
    <row r="892" spans="19:22" ht="15.75" x14ac:dyDescent="0.3">
      <c r="S892" s="69" t="s">
        <v>220</v>
      </c>
      <c r="T892" s="69" t="s">
        <v>37</v>
      </c>
      <c r="U892" s="69" t="s">
        <v>38</v>
      </c>
      <c r="V892" s="70">
        <v>15</v>
      </c>
    </row>
    <row r="893" spans="19:22" ht="15.75" x14ac:dyDescent="0.3">
      <c r="S893" s="69" t="s">
        <v>220</v>
      </c>
      <c r="T893" s="69" t="s">
        <v>37</v>
      </c>
      <c r="U893" s="69" t="s">
        <v>39</v>
      </c>
      <c r="V893" s="70">
        <v>8</v>
      </c>
    </row>
    <row r="894" spans="19:22" ht="15.75" x14ac:dyDescent="0.3">
      <c r="S894" s="69" t="s">
        <v>220</v>
      </c>
      <c r="T894" s="69" t="s">
        <v>9</v>
      </c>
      <c r="U894" s="69" t="s">
        <v>38</v>
      </c>
      <c r="V894" s="70">
        <v>8</v>
      </c>
    </row>
    <row r="895" spans="19:22" ht="15.75" x14ac:dyDescent="0.3">
      <c r="S895" s="69" t="s">
        <v>220</v>
      </c>
      <c r="T895" s="69" t="s">
        <v>9</v>
      </c>
      <c r="U895" s="69" t="s">
        <v>39</v>
      </c>
      <c r="V895" s="70">
        <v>5</v>
      </c>
    </row>
    <row r="896" spans="19:22" ht="15.75" x14ac:dyDescent="0.3">
      <c r="S896" s="69" t="s">
        <v>220</v>
      </c>
      <c r="T896" s="69" t="s">
        <v>12</v>
      </c>
      <c r="U896" s="69" t="s">
        <v>38</v>
      </c>
      <c r="V896" s="70">
        <v>2</v>
      </c>
    </row>
    <row r="897" spans="19:22" ht="15.75" x14ac:dyDescent="0.3">
      <c r="S897" s="69" t="s">
        <v>171</v>
      </c>
      <c r="T897" s="69" t="s">
        <v>37</v>
      </c>
      <c r="U897" s="69" t="s">
        <v>38</v>
      </c>
      <c r="V897" s="70">
        <v>77</v>
      </c>
    </row>
    <row r="898" spans="19:22" ht="15.75" x14ac:dyDescent="0.3">
      <c r="S898" s="69" t="s">
        <v>171</v>
      </c>
      <c r="T898" s="69" t="s">
        <v>37</v>
      </c>
      <c r="U898" s="69" t="s">
        <v>39</v>
      </c>
      <c r="V898" s="70">
        <v>74</v>
      </c>
    </row>
    <row r="899" spans="19:22" ht="15.75" x14ac:dyDescent="0.3">
      <c r="S899" s="69" t="s">
        <v>171</v>
      </c>
      <c r="T899" s="69" t="s">
        <v>9</v>
      </c>
      <c r="U899" s="69" t="s">
        <v>38</v>
      </c>
      <c r="V899" s="70">
        <v>47</v>
      </c>
    </row>
    <row r="900" spans="19:22" ht="15.75" x14ac:dyDescent="0.3">
      <c r="S900" s="69" t="s">
        <v>171</v>
      </c>
      <c r="T900" s="69" t="s">
        <v>9</v>
      </c>
      <c r="U900" s="69" t="s">
        <v>39</v>
      </c>
      <c r="V900" s="70">
        <v>33</v>
      </c>
    </row>
    <row r="901" spans="19:22" ht="15.75" x14ac:dyDescent="0.3">
      <c r="S901" s="69" t="s">
        <v>171</v>
      </c>
      <c r="T901" s="69" t="s">
        <v>12</v>
      </c>
      <c r="U901" s="69" t="s">
        <v>38</v>
      </c>
      <c r="V901" s="70">
        <v>12</v>
      </c>
    </row>
    <row r="902" spans="19:22" ht="15.75" x14ac:dyDescent="0.3">
      <c r="S902" s="69" t="s">
        <v>171</v>
      </c>
      <c r="T902" s="69" t="s">
        <v>12</v>
      </c>
      <c r="U902" s="69" t="s">
        <v>39</v>
      </c>
      <c r="V902" s="70">
        <v>23</v>
      </c>
    </row>
    <row r="903" spans="19:22" ht="15.75" x14ac:dyDescent="0.3">
      <c r="S903" s="69" t="s">
        <v>172</v>
      </c>
      <c r="T903" s="69" t="s">
        <v>37</v>
      </c>
      <c r="U903" s="69" t="s">
        <v>38</v>
      </c>
      <c r="V903" s="70">
        <v>61</v>
      </c>
    </row>
    <row r="904" spans="19:22" ht="15.75" x14ac:dyDescent="0.3">
      <c r="S904" s="69" t="s">
        <v>172</v>
      </c>
      <c r="T904" s="69" t="s">
        <v>37</v>
      </c>
      <c r="U904" s="69" t="s">
        <v>39</v>
      </c>
      <c r="V904" s="70">
        <v>41</v>
      </c>
    </row>
    <row r="905" spans="19:22" ht="15.75" x14ac:dyDescent="0.3">
      <c r="S905" s="69" t="s">
        <v>172</v>
      </c>
      <c r="T905" s="69" t="s">
        <v>9</v>
      </c>
      <c r="U905" s="69" t="s">
        <v>38</v>
      </c>
      <c r="V905" s="70">
        <v>20</v>
      </c>
    </row>
    <row r="906" spans="19:22" ht="15.75" x14ac:dyDescent="0.3">
      <c r="S906" s="69" t="s">
        <v>172</v>
      </c>
      <c r="T906" s="69" t="s">
        <v>9</v>
      </c>
      <c r="U906" s="69" t="s">
        <v>39</v>
      </c>
      <c r="V906" s="70">
        <v>11</v>
      </c>
    </row>
    <row r="907" spans="19:22" ht="15.75" x14ac:dyDescent="0.3">
      <c r="S907" s="69" t="s">
        <v>172</v>
      </c>
      <c r="T907" s="69" t="s">
        <v>12</v>
      </c>
      <c r="U907" s="69" t="s">
        <v>38</v>
      </c>
      <c r="V907" s="70">
        <v>8</v>
      </c>
    </row>
    <row r="908" spans="19:22" ht="15.75" x14ac:dyDescent="0.3">
      <c r="S908" s="69" t="s">
        <v>172</v>
      </c>
      <c r="T908" s="69" t="s">
        <v>12</v>
      </c>
      <c r="U908" s="69" t="s">
        <v>39</v>
      </c>
      <c r="V908" s="70">
        <v>4</v>
      </c>
    </row>
    <row r="909" spans="19:22" ht="15.75" x14ac:dyDescent="0.3">
      <c r="S909" s="69" t="s">
        <v>173</v>
      </c>
      <c r="T909" s="69" t="s">
        <v>37</v>
      </c>
      <c r="U909" s="69" t="s">
        <v>38</v>
      </c>
      <c r="V909" s="70">
        <v>76</v>
      </c>
    </row>
    <row r="910" spans="19:22" ht="15.75" x14ac:dyDescent="0.3">
      <c r="S910" s="69" t="s">
        <v>173</v>
      </c>
      <c r="T910" s="69" t="s">
        <v>37</v>
      </c>
      <c r="U910" s="69" t="s">
        <v>39</v>
      </c>
      <c r="V910" s="70">
        <v>64</v>
      </c>
    </row>
    <row r="911" spans="19:22" ht="15.75" x14ac:dyDescent="0.3">
      <c r="S911" s="69" t="s">
        <v>173</v>
      </c>
      <c r="T911" s="69" t="s">
        <v>9</v>
      </c>
      <c r="U911" s="69" t="s">
        <v>38</v>
      </c>
      <c r="V911" s="70">
        <v>27</v>
      </c>
    </row>
    <row r="912" spans="19:22" ht="15.75" x14ac:dyDescent="0.3">
      <c r="S912" s="69" t="s">
        <v>173</v>
      </c>
      <c r="T912" s="69" t="s">
        <v>9</v>
      </c>
      <c r="U912" s="69" t="s">
        <v>39</v>
      </c>
      <c r="V912" s="70">
        <v>31</v>
      </c>
    </row>
    <row r="913" spans="19:22" ht="15.75" x14ac:dyDescent="0.3">
      <c r="S913" s="69" t="s">
        <v>173</v>
      </c>
      <c r="T913" s="69" t="s">
        <v>12</v>
      </c>
      <c r="U913" s="69" t="s">
        <v>38</v>
      </c>
      <c r="V913" s="70">
        <v>9</v>
      </c>
    </row>
    <row r="914" spans="19:22" ht="15.75" x14ac:dyDescent="0.3">
      <c r="S914" s="69" t="s">
        <v>173</v>
      </c>
      <c r="T914" s="69" t="s">
        <v>12</v>
      </c>
      <c r="U914" s="69" t="s">
        <v>39</v>
      </c>
      <c r="V914" s="70">
        <v>14</v>
      </c>
    </row>
    <row r="915" spans="19:22" ht="15.75" x14ac:dyDescent="0.3">
      <c r="S915" s="69" t="s">
        <v>174</v>
      </c>
      <c r="T915" s="69" t="s">
        <v>37</v>
      </c>
      <c r="U915" s="69" t="s">
        <v>38</v>
      </c>
      <c r="V915" s="70">
        <v>11</v>
      </c>
    </row>
    <row r="916" spans="19:22" ht="15.75" x14ac:dyDescent="0.3">
      <c r="S916" s="69" t="s">
        <v>174</v>
      </c>
      <c r="T916" s="69" t="s">
        <v>37</v>
      </c>
      <c r="U916" s="69" t="s">
        <v>39</v>
      </c>
      <c r="V916" s="70">
        <v>9</v>
      </c>
    </row>
    <row r="917" spans="19:22" ht="15.75" x14ac:dyDescent="0.3">
      <c r="S917" s="69" t="s">
        <v>174</v>
      </c>
      <c r="T917" s="69" t="s">
        <v>9</v>
      </c>
      <c r="U917" s="69" t="s">
        <v>38</v>
      </c>
      <c r="V917" s="70">
        <v>6</v>
      </c>
    </row>
    <row r="918" spans="19:22" ht="15.75" x14ac:dyDescent="0.3">
      <c r="S918" s="69" t="s">
        <v>174</v>
      </c>
      <c r="T918" s="69" t="s">
        <v>9</v>
      </c>
      <c r="U918" s="69" t="s">
        <v>39</v>
      </c>
      <c r="V918" s="70">
        <v>5</v>
      </c>
    </row>
    <row r="919" spans="19:22" ht="15.75" x14ac:dyDescent="0.3">
      <c r="S919" s="69" t="s">
        <v>174</v>
      </c>
      <c r="T919" s="69" t="s">
        <v>12</v>
      </c>
      <c r="U919" s="69" t="s">
        <v>38</v>
      </c>
      <c r="V919" s="70">
        <v>1</v>
      </c>
    </row>
    <row r="920" spans="19:22" ht="15.75" x14ac:dyDescent="0.3">
      <c r="S920" s="69" t="s">
        <v>174</v>
      </c>
      <c r="T920" s="69" t="s">
        <v>12</v>
      </c>
      <c r="U920" s="69" t="s">
        <v>39</v>
      </c>
      <c r="V920" s="70">
        <v>4</v>
      </c>
    </row>
    <row r="921" spans="19:22" ht="15.75" x14ac:dyDescent="0.3">
      <c r="S921" s="69" t="s">
        <v>175</v>
      </c>
      <c r="T921" s="69" t="s">
        <v>37</v>
      </c>
      <c r="U921" s="69" t="s">
        <v>38</v>
      </c>
      <c r="V921" s="70">
        <v>30</v>
      </c>
    </row>
    <row r="922" spans="19:22" ht="15.75" x14ac:dyDescent="0.3">
      <c r="S922" s="69" t="s">
        <v>175</v>
      </c>
      <c r="T922" s="69" t="s">
        <v>37</v>
      </c>
      <c r="U922" s="69" t="s">
        <v>39</v>
      </c>
      <c r="V922" s="70">
        <v>18</v>
      </c>
    </row>
    <row r="923" spans="19:22" ht="15.75" x14ac:dyDescent="0.3">
      <c r="S923" s="69" t="s">
        <v>175</v>
      </c>
      <c r="T923" s="69" t="s">
        <v>9</v>
      </c>
      <c r="U923" s="69" t="s">
        <v>38</v>
      </c>
      <c r="V923" s="70">
        <v>14</v>
      </c>
    </row>
    <row r="924" spans="19:22" ht="15.75" x14ac:dyDescent="0.3">
      <c r="S924" s="69" t="s">
        <v>175</v>
      </c>
      <c r="T924" s="69" t="s">
        <v>9</v>
      </c>
      <c r="U924" s="69" t="s">
        <v>39</v>
      </c>
      <c r="V924" s="70">
        <v>10</v>
      </c>
    </row>
    <row r="925" spans="19:22" ht="15.75" x14ac:dyDescent="0.3">
      <c r="S925" s="69" t="s">
        <v>175</v>
      </c>
      <c r="T925" s="69" t="s">
        <v>12</v>
      </c>
      <c r="U925" s="69" t="s">
        <v>38</v>
      </c>
      <c r="V925" s="70">
        <v>4</v>
      </c>
    </row>
    <row r="926" spans="19:22" ht="15.75" x14ac:dyDescent="0.3">
      <c r="S926" s="69" t="s">
        <v>175</v>
      </c>
      <c r="T926" s="69" t="s">
        <v>12</v>
      </c>
      <c r="U926" s="69" t="s">
        <v>39</v>
      </c>
      <c r="V926" s="70">
        <v>9</v>
      </c>
    </row>
    <row r="927" spans="19:22" ht="15.75" x14ac:dyDescent="0.3">
      <c r="S927" s="69" t="s">
        <v>176</v>
      </c>
      <c r="T927" s="69" t="s">
        <v>37</v>
      </c>
      <c r="U927" s="69" t="s">
        <v>38</v>
      </c>
      <c r="V927" s="70">
        <v>13</v>
      </c>
    </row>
    <row r="928" spans="19:22" ht="15.75" x14ac:dyDescent="0.3">
      <c r="S928" s="69" t="s">
        <v>176</v>
      </c>
      <c r="T928" s="69" t="s">
        <v>37</v>
      </c>
      <c r="U928" s="69" t="s">
        <v>39</v>
      </c>
      <c r="V928" s="70">
        <v>9</v>
      </c>
    </row>
    <row r="929" spans="19:22" ht="15.75" x14ac:dyDescent="0.3">
      <c r="S929" s="69" t="s">
        <v>176</v>
      </c>
      <c r="T929" s="69" t="s">
        <v>9</v>
      </c>
      <c r="U929" s="69" t="s">
        <v>38</v>
      </c>
      <c r="V929" s="70">
        <v>3</v>
      </c>
    </row>
    <row r="930" spans="19:22" ht="15.75" x14ac:dyDescent="0.3">
      <c r="S930" s="69" t="s">
        <v>176</v>
      </c>
      <c r="T930" s="69" t="s">
        <v>9</v>
      </c>
      <c r="U930" s="69" t="s">
        <v>39</v>
      </c>
      <c r="V930" s="70">
        <v>6</v>
      </c>
    </row>
    <row r="931" spans="19:22" ht="15.75" x14ac:dyDescent="0.3">
      <c r="S931" s="69" t="s">
        <v>176</v>
      </c>
      <c r="T931" s="69" t="s">
        <v>12</v>
      </c>
      <c r="U931" s="69" t="s">
        <v>38</v>
      </c>
      <c r="V931" s="70">
        <v>2</v>
      </c>
    </row>
    <row r="932" spans="19:22" ht="15.75" x14ac:dyDescent="0.3">
      <c r="S932" s="69" t="s">
        <v>176</v>
      </c>
      <c r="T932" s="69" t="s">
        <v>12</v>
      </c>
      <c r="U932" s="69" t="s">
        <v>39</v>
      </c>
      <c r="V932" s="70">
        <v>1</v>
      </c>
    </row>
    <row r="933" spans="19:22" ht="15.75" x14ac:dyDescent="0.3">
      <c r="S933" s="69" t="s">
        <v>222</v>
      </c>
      <c r="T933" s="69" t="s">
        <v>37</v>
      </c>
      <c r="U933" s="69" t="s">
        <v>38</v>
      </c>
      <c r="V933" s="70">
        <v>145</v>
      </c>
    </row>
    <row r="934" spans="19:22" ht="15.75" x14ac:dyDescent="0.3">
      <c r="S934" s="69" t="s">
        <v>222</v>
      </c>
      <c r="T934" s="69" t="s">
        <v>37</v>
      </c>
      <c r="U934" s="69" t="s">
        <v>39</v>
      </c>
      <c r="V934" s="70">
        <v>141</v>
      </c>
    </row>
    <row r="935" spans="19:22" ht="15.75" x14ac:dyDescent="0.3">
      <c r="S935" s="69" t="s">
        <v>222</v>
      </c>
      <c r="T935" s="69" t="s">
        <v>9</v>
      </c>
      <c r="U935" s="69" t="s">
        <v>38</v>
      </c>
      <c r="V935" s="70">
        <v>55</v>
      </c>
    </row>
    <row r="936" spans="19:22" ht="15.75" x14ac:dyDescent="0.3">
      <c r="S936" s="69" t="s">
        <v>222</v>
      </c>
      <c r="T936" s="69" t="s">
        <v>9</v>
      </c>
      <c r="U936" s="69" t="s">
        <v>39</v>
      </c>
      <c r="V936" s="70">
        <v>52</v>
      </c>
    </row>
    <row r="937" spans="19:22" ht="15.75" x14ac:dyDescent="0.3">
      <c r="S937" s="69" t="s">
        <v>222</v>
      </c>
      <c r="T937" s="69" t="s">
        <v>12</v>
      </c>
      <c r="U937" s="69" t="s">
        <v>38</v>
      </c>
      <c r="V937" s="70">
        <v>24</v>
      </c>
    </row>
    <row r="938" spans="19:22" ht="15.75" x14ac:dyDescent="0.3">
      <c r="S938" s="69" t="s">
        <v>222</v>
      </c>
      <c r="T938" s="69" t="s">
        <v>12</v>
      </c>
      <c r="U938" s="69" t="s">
        <v>39</v>
      </c>
      <c r="V938" s="70">
        <v>27</v>
      </c>
    </row>
    <row r="939" spans="19:22" ht="15.75" x14ac:dyDescent="0.3">
      <c r="S939" s="69" t="s">
        <v>177</v>
      </c>
      <c r="T939" s="69" t="s">
        <v>37</v>
      </c>
      <c r="U939" s="69" t="s">
        <v>38</v>
      </c>
      <c r="V939" s="70">
        <v>20</v>
      </c>
    </row>
    <row r="940" spans="19:22" ht="15.75" x14ac:dyDescent="0.3">
      <c r="S940" s="69" t="s">
        <v>177</v>
      </c>
      <c r="T940" s="69" t="s">
        <v>37</v>
      </c>
      <c r="U940" s="69" t="s">
        <v>39</v>
      </c>
      <c r="V940" s="70">
        <v>11</v>
      </c>
    </row>
    <row r="941" spans="19:22" ht="15.75" x14ac:dyDescent="0.3">
      <c r="S941" s="69" t="s">
        <v>177</v>
      </c>
      <c r="T941" s="69" t="s">
        <v>9</v>
      </c>
      <c r="U941" s="69" t="s">
        <v>38</v>
      </c>
      <c r="V941" s="70">
        <v>7</v>
      </c>
    </row>
    <row r="942" spans="19:22" ht="15.75" x14ac:dyDescent="0.3">
      <c r="S942" s="69" t="s">
        <v>177</v>
      </c>
      <c r="T942" s="69" t="s">
        <v>9</v>
      </c>
      <c r="U942" s="69" t="s">
        <v>39</v>
      </c>
      <c r="V942" s="70">
        <v>8</v>
      </c>
    </row>
    <row r="943" spans="19:22" ht="15.75" x14ac:dyDescent="0.3">
      <c r="S943" s="69" t="s">
        <v>177</v>
      </c>
      <c r="T943" s="69" t="s">
        <v>12</v>
      </c>
      <c r="U943" s="69" t="s">
        <v>38</v>
      </c>
      <c r="V943" s="70">
        <v>2</v>
      </c>
    </row>
    <row r="944" spans="19:22" ht="15.75" x14ac:dyDescent="0.3">
      <c r="S944" s="69" t="s">
        <v>177</v>
      </c>
      <c r="T944" s="69" t="s">
        <v>12</v>
      </c>
      <c r="U944" s="69" t="s">
        <v>39</v>
      </c>
      <c r="V944" s="70">
        <v>3</v>
      </c>
    </row>
    <row r="945" spans="19:22" ht="15.75" x14ac:dyDescent="0.3">
      <c r="S945" s="69" t="s">
        <v>178</v>
      </c>
      <c r="T945" s="69" t="s">
        <v>37</v>
      </c>
      <c r="U945" s="69" t="s">
        <v>38</v>
      </c>
      <c r="V945" s="70">
        <v>94</v>
      </c>
    </row>
    <row r="946" spans="19:22" ht="15.75" x14ac:dyDescent="0.3">
      <c r="S946" s="69" t="s">
        <v>178</v>
      </c>
      <c r="T946" s="69" t="s">
        <v>37</v>
      </c>
      <c r="U946" s="69" t="s">
        <v>39</v>
      </c>
      <c r="V946" s="70">
        <v>108</v>
      </c>
    </row>
    <row r="947" spans="19:22" ht="15.75" x14ac:dyDescent="0.3">
      <c r="S947" s="69" t="s">
        <v>178</v>
      </c>
      <c r="T947" s="69" t="s">
        <v>9</v>
      </c>
      <c r="U947" s="69" t="s">
        <v>38</v>
      </c>
      <c r="V947" s="70">
        <v>42</v>
      </c>
    </row>
    <row r="948" spans="19:22" ht="15.75" x14ac:dyDescent="0.3">
      <c r="S948" s="69" t="s">
        <v>178</v>
      </c>
      <c r="T948" s="69" t="s">
        <v>9</v>
      </c>
      <c r="U948" s="69" t="s">
        <v>39</v>
      </c>
      <c r="V948" s="70">
        <v>39</v>
      </c>
    </row>
    <row r="949" spans="19:22" ht="15.75" x14ac:dyDescent="0.3">
      <c r="S949" s="69" t="s">
        <v>178</v>
      </c>
      <c r="T949" s="69" t="s">
        <v>12</v>
      </c>
      <c r="U949" s="69" t="s">
        <v>38</v>
      </c>
      <c r="V949" s="70">
        <v>23</v>
      </c>
    </row>
    <row r="950" spans="19:22" ht="15.75" x14ac:dyDescent="0.3">
      <c r="S950" s="69" t="s">
        <v>178</v>
      </c>
      <c r="T950" s="69" t="s">
        <v>12</v>
      </c>
      <c r="U950" s="69" t="s">
        <v>39</v>
      </c>
      <c r="V950" s="70">
        <v>24</v>
      </c>
    </row>
    <row r="951" spans="19:22" ht="15.75" x14ac:dyDescent="0.3">
      <c r="S951" s="69" t="s">
        <v>179</v>
      </c>
      <c r="T951" s="69" t="s">
        <v>37</v>
      </c>
      <c r="U951" s="69" t="s">
        <v>38</v>
      </c>
      <c r="V951" s="70">
        <v>23</v>
      </c>
    </row>
    <row r="952" spans="19:22" ht="15.75" x14ac:dyDescent="0.3">
      <c r="S952" s="69" t="s">
        <v>179</v>
      </c>
      <c r="T952" s="69" t="s">
        <v>37</v>
      </c>
      <c r="U952" s="69" t="s">
        <v>39</v>
      </c>
      <c r="V952" s="70">
        <v>16</v>
      </c>
    </row>
    <row r="953" spans="19:22" ht="15.75" x14ac:dyDescent="0.3">
      <c r="S953" s="69" t="s">
        <v>179</v>
      </c>
      <c r="T953" s="69" t="s">
        <v>9</v>
      </c>
      <c r="U953" s="69" t="s">
        <v>38</v>
      </c>
      <c r="V953" s="70">
        <v>7</v>
      </c>
    </row>
    <row r="954" spans="19:22" ht="15.75" x14ac:dyDescent="0.3">
      <c r="S954" s="69" t="s">
        <v>179</v>
      </c>
      <c r="T954" s="69" t="s">
        <v>9</v>
      </c>
      <c r="U954" s="69" t="s">
        <v>39</v>
      </c>
      <c r="V954" s="70">
        <v>6</v>
      </c>
    </row>
    <row r="955" spans="19:22" ht="15.75" x14ac:dyDescent="0.3">
      <c r="S955" s="69" t="s">
        <v>179</v>
      </c>
      <c r="T955" s="69" t="s">
        <v>12</v>
      </c>
      <c r="U955" s="69" t="s">
        <v>38</v>
      </c>
      <c r="V955" s="70">
        <v>5</v>
      </c>
    </row>
    <row r="956" spans="19:22" ht="15.75" x14ac:dyDescent="0.3">
      <c r="S956" s="69" t="s">
        <v>179</v>
      </c>
      <c r="T956" s="69" t="s">
        <v>12</v>
      </c>
      <c r="U956" s="69" t="s">
        <v>39</v>
      </c>
      <c r="V956" s="70">
        <v>1</v>
      </c>
    </row>
    <row r="957" spans="19:22" ht="15.75" x14ac:dyDescent="0.3">
      <c r="S957" s="69" t="s">
        <v>180</v>
      </c>
      <c r="T957" s="69" t="s">
        <v>37</v>
      </c>
      <c r="U957" s="69" t="s">
        <v>38</v>
      </c>
      <c r="V957" s="70">
        <v>102</v>
      </c>
    </row>
    <row r="958" spans="19:22" ht="15.75" x14ac:dyDescent="0.3">
      <c r="S958" s="69" t="s">
        <v>180</v>
      </c>
      <c r="T958" s="69" t="s">
        <v>37</v>
      </c>
      <c r="U958" s="69" t="s">
        <v>39</v>
      </c>
      <c r="V958" s="70">
        <v>97</v>
      </c>
    </row>
    <row r="959" spans="19:22" ht="15.75" x14ac:dyDescent="0.3">
      <c r="S959" s="69" t="s">
        <v>180</v>
      </c>
      <c r="T959" s="69" t="s">
        <v>9</v>
      </c>
      <c r="U959" s="69" t="s">
        <v>38</v>
      </c>
      <c r="V959" s="70">
        <v>39</v>
      </c>
    </row>
    <row r="960" spans="19:22" ht="15.75" x14ac:dyDescent="0.3">
      <c r="S960" s="69" t="s">
        <v>180</v>
      </c>
      <c r="T960" s="69" t="s">
        <v>9</v>
      </c>
      <c r="U960" s="69" t="s">
        <v>39</v>
      </c>
      <c r="V960" s="70">
        <v>42</v>
      </c>
    </row>
    <row r="961" spans="19:22" ht="15.75" x14ac:dyDescent="0.3">
      <c r="S961" s="69" t="s">
        <v>180</v>
      </c>
      <c r="T961" s="69" t="s">
        <v>12</v>
      </c>
      <c r="U961" s="69" t="s">
        <v>38</v>
      </c>
      <c r="V961" s="70">
        <v>21</v>
      </c>
    </row>
    <row r="962" spans="19:22" ht="15.75" x14ac:dyDescent="0.3">
      <c r="S962" s="69" t="s">
        <v>180</v>
      </c>
      <c r="T962" s="69" t="s">
        <v>12</v>
      </c>
      <c r="U962" s="69" t="s">
        <v>39</v>
      </c>
      <c r="V962" s="70">
        <v>25</v>
      </c>
    </row>
    <row r="963" spans="19:22" ht="15.75" x14ac:dyDescent="0.3">
      <c r="S963" s="69" t="s">
        <v>181</v>
      </c>
      <c r="T963" s="69" t="s">
        <v>37</v>
      </c>
      <c r="U963" s="69" t="s">
        <v>38</v>
      </c>
      <c r="V963" s="70">
        <v>340</v>
      </c>
    </row>
    <row r="964" spans="19:22" ht="15.75" x14ac:dyDescent="0.3">
      <c r="S964" s="69" t="s">
        <v>181</v>
      </c>
      <c r="T964" s="69" t="s">
        <v>37</v>
      </c>
      <c r="U964" s="69" t="s">
        <v>39</v>
      </c>
      <c r="V964" s="70">
        <v>333</v>
      </c>
    </row>
    <row r="965" spans="19:22" ht="15.75" x14ac:dyDescent="0.3">
      <c r="S965" s="69" t="s">
        <v>181</v>
      </c>
      <c r="T965" s="69" t="s">
        <v>9</v>
      </c>
      <c r="U965" s="69" t="s">
        <v>38</v>
      </c>
      <c r="V965" s="70">
        <v>75</v>
      </c>
    </row>
    <row r="966" spans="19:22" ht="15.75" x14ac:dyDescent="0.3">
      <c r="S966" s="69" t="s">
        <v>181</v>
      </c>
      <c r="T966" s="69" t="s">
        <v>9</v>
      </c>
      <c r="U966" s="69" t="s">
        <v>39</v>
      </c>
      <c r="V966" s="70">
        <v>48</v>
      </c>
    </row>
    <row r="967" spans="19:22" ht="15.75" x14ac:dyDescent="0.3">
      <c r="S967" s="69" t="s">
        <v>181</v>
      </c>
      <c r="T967" s="69" t="s">
        <v>12</v>
      </c>
      <c r="U967" s="69" t="s">
        <v>38</v>
      </c>
      <c r="V967" s="70">
        <v>69</v>
      </c>
    </row>
    <row r="968" spans="19:22" ht="15.75" x14ac:dyDescent="0.3">
      <c r="S968" s="69" t="s">
        <v>181</v>
      </c>
      <c r="T968" s="69" t="s">
        <v>12</v>
      </c>
      <c r="U968" s="69" t="s">
        <v>39</v>
      </c>
      <c r="V968" s="70">
        <v>69</v>
      </c>
    </row>
    <row r="969" spans="19:22" ht="15.75" x14ac:dyDescent="0.3">
      <c r="S969" s="69" t="s">
        <v>221</v>
      </c>
      <c r="T969" s="69" t="s">
        <v>37</v>
      </c>
      <c r="U969" s="69" t="s">
        <v>38</v>
      </c>
      <c r="V969" s="70">
        <v>1</v>
      </c>
    </row>
    <row r="970" spans="19:22" ht="15.75" x14ac:dyDescent="0.3">
      <c r="S970" s="69" t="s">
        <v>221</v>
      </c>
      <c r="T970" s="69" t="s">
        <v>37</v>
      </c>
      <c r="U970" s="69" t="s">
        <v>39</v>
      </c>
      <c r="V970" s="70">
        <v>2</v>
      </c>
    </row>
    <row r="971" spans="19:22" ht="15.75" x14ac:dyDescent="0.3">
      <c r="S971" s="69" t="s">
        <v>221</v>
      </c>
      <c r="T971" s="69" t="s">
        <v>9</v>
      </c>
      <c r="U971" s="69" t="s">
        <v>38</v>
      </c>
      <c r="V971" s="70">
        <v>3</v>
      </c>
    </row>
    <row r="972" spans="19:22" ht="15.75" x14ac:dyDescent="0.3">
      <c r="S972" s="69" t="s">
        <v>221</v>
      </c>
      <c r="T972" s="69" t="s">
        <v>12</v>
      </c>
      <c r="U972" s="69" t="s">
        <v>38</v>
      </c>
      <c r="V972" s="70">
        <v>1</v>
      </c>
    </row>
    <row r="973" spans="19:22" ht="15.75" x14ac:dyDescent="0.3">
      <c r="S973" s="69" t="s">
        <v>182</v>
      </c>
      <c r="T973" s="69" t="s">
        <v>37</v>
      </c>
      <c r="U973" s="69" t="s">
        <v>38</v>
      </c>
      <c r="V973" s="70">
        <v>24</v>
      </c>
    </row>
    <row r="974" spans="19:22" ht="15.75" x14ac:dyDescent="0.3">
      <c r="S974" s="69" t="s">
        <v>182</v>
      </c>
      <c r="T974" s="69" t="s">
        <v>37</v>
      </c>
      <c r="U974" s="69" t="s">
        <v>39</v>
      </c>
      <c r="V974" s="70">
        <v>12</v>
      </c>
    </row>
    <row r="975" spans="19:22" ht="15.75" x14ac:dyDescent="0.3">
      <c r="S975" s="69" t="s">
        <v>182</v>
      </c>
      <c r="T975" s="69" t="s">
        <v>9</v>
      </c>
      <c r="U975" s="69" t="s">
        <v>38</v>
      </c>
      <c r="V975" s="70">
        <v>10</v>
      </c>
    </row>
    <row r="976" spans="19:22" ht="15.75" x14ac:dyDescent="0.3">
      <c r="S976" s="69" t="s">
        <v>182</v>
      </c>
      <c r="T976" s="69" t="s">
        <v>9</v>
      </c>
      <c r="U976" s="69" t="s">
        <v>39</v>
      </c>
      <c r="V976" s="70">
        <v>8</v>
      </c>
    </row>
    <row r="977" spans="19:22" ht="15.75" x14ac:dyDescent="0.3">
      <c r="S977" s="69" t="s">
        <v>182</v>
      </c>
      <c r="T977" s="69" t="s">
        <v>12</v>
      </c>
      <c r="U977" s="69" t="s">
        <v>38</v>
      </c>
      <c r="V977" s="70">
        <v>1</v>
      </c>
    </row>
    <row r="978" spans="19:22" ht="15.75" x14ac:dyDescent="0.3">
      <c r="S978" s="69" t="s">
        <v>182</v>
      </c>
      <c r="T978" s="69" t="s">
        <v>12</v>
      </c>
      <c r="U978" s="69" t="s">
        <v>39</v>
      </c>
      <c r="V978" s="70">
        <v>6</v>
      </c>
    </row>
  </sheetData>
  <mergeCells count="8">
    <mergeCell ref="A188:Q188"/>
    <mergeCell ref="A187:Q187"/>
    <mergeCell ref="A1:Q1"/>
    <mergeCell ref="A3:Q3"/>
    <mergeCell ref="B5:D5"/>
    <mergeCell ref="E5:M5"/>
    <mergeCell ref="N5:P5"/>
    <mergeCell ref="Q5:Q6"/>
  </mergeCells>
  <hyperlinks>
    <hyperlink ref="A5" location="Índice!A1" display="Volver al índice"/>
  </hyperlinks>
  <printOptions horizontalCentered="1" verticalCentered="1"/>
  <pageMargins left="0" right="0" top="0.51181102362204722" bottom="0.39370078740157483" header="0" footer="0.31496062992125984"/>
  <pageSetup paperSize="9" scale="95" firstPageNumber="26" orientation="portrait" useFirstPageNumber="1" r:id="rId1"/>
  <headerFooter differentFirst="1">
    <oddFooter>Página &amp;P</oddFooter>
    <firstHeader>&amp;C&amp;G</firstHeader>
    <firstFooter>Página &amp;P</firstFooter>
  </headerFooter>
  <rowBreaks count="5" manualBreakCount="5">
    <brk id="34" max="22" man="1"/>
    <brk id="65" max="22" man="1"/>
    <brk id="96" max="22" man="1"/>
    <brk id="127" max="22" man="1"/>
    <brk id="162" max="22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3"/>
  <sheetViews>
    <sheetView topLeftCell="B1" zoomScaleNormal="100" workbookViewId="0">
      <selection activeCell="B2" sqref="B2"/>
    </sheetView>
  </sheetViews>
  <sheetFormatPr baseColWidth="10" defaultRowHeight="15" x14ac:dyDescent="0.2"/>
  <cols>
    <col min="1" max="1" width="0.140625" hidden="1" customWidth="1"/>
    <col min="2" max="2" width="140" style="78" customWidth="1"/>
    <col min="3" max="3" width="18.85546875" style="108" customWidth="1"/>
    <col min="5" max="5" width="11.7109375" bestFit="1" customWidth="1"/>
  </cols>
  <sheetData>
    <row r="1" spans="2:7" x14ac:dyDescent="0.2">
      <c r="B1" s="390" t="s">
        <v>510</v>
      </c>
    </row>
    <row r="2" spans="2:7" ht="49.5" customHeight="1" thickBot="1" x14ac:dyDescent="0.5">
      <c r="B2" s="406" t="s">
        <v>484</v>
      </c>
      <c r="C2" s="139"/>
    </row>
    <row r="3" spans="2:7" ht="25.5" customHeight="1" thickBot="1" x14ac:dyDescent="0.25">
      <c r="B3" s="407" t="s">
        <v>299</v>
      </c>
      <c r="C3" s="109">
        <v>6436996</v>
      </c>
    </row>
    <row r="4" spans="2:7" ht="25.5" customHeight="1" thickBot="1" x14ac:dyDescent="0.25">
      <c r="B4" s="408" t="s">
        <v>274</v>
      </c>
      <c r="C4" s="109">
        <v>322327</v>
      </c>
    </row>
    <row r="5" spans="2:7" ht="25.5" customHeight="1" thickTop="1" thickBot="1" x14ac:dyDescent="0.25">
      <c r="B5" s="407" t="s">
        <v>489</v>
      </c>
      <c r="C5" s="109">
        <v>5357084</v>
      </c>
    </row>
    <row r="6" spans="2:7" ht="25.5" customHeight="1" thickBot="1" x14ac:dyDescent="0.25">
      <c r="B6" s="409" t="s">
        <v>490</v>
      </c>
      <c r="C6" s="109">
        <v>1079912</v>
      </c>
    </row>
    <row r="7" spans="2:7" ht="25.5" customHeight="1" thickTop="1" thickBot="1" x14ac:dyDescent="0.25">
      <c r="B7" s="410" t="s">
        <v>275</v>
      </c>
      <c r="C7" s="135">
        <f>C4/C3*100</f>
        <v>5.0074133959381051</v>
      </c>
    </row>
    <row r="8" spans="2:7" ht="25.5" customHeight="1" thickTop="1" thickBot="1" x14ac:dyDescent="0.25">
      <c r="B8" s="411" t="s">
        <v>276</v>
      </c>
      <c r="C8" s="111">
        <v>194535</v>
      </c>
    </row>
    <row r="9" spans="2:7" ht="25.5" customHeight="1" thickTop="1" thickBot="1" x14ac:dyDescent="0.25">
      <c r="B9" s="411" t="s">
        <v>277</v>
      </c>
      <c r="C9" s="110">
        <f>C8/C5</f>
        <v>3.6313598965407298E-2</v>
      </c>
    </row>
    <row r="10" spans="2:7" ht="25.5" customHeight="1" thickTop="1" thickBot="1" x14ac:dyDescent="0.25">
      <c r="B10" s="411" t="s">
        <v>297</v>
      </c>
      <c r="C10" s="113">
        <f>C8/C3</f>
        <v>3.0221395197387105E-2</v>
      </c>
    </row>
    <row r="11" spans="2:7" ht="25.5" customHeight="1" thickTop="1" thickBot="1" x14ac:dyDescent="0.25">
      <c r="B11" s="410" t="s">
        <v>278</v>
      </c>
      <c r="C11" s="114">
        <v>127792</v>
      </c>
    </row>
    <row r="12" spans="2:7" ht="25.5" customHeight="1" thickTop="1" thickBot="1" x14ac:dyDescent="0.25">
      <c r="B12" s="410" t="s">
        <v>279</v>
      </c>
      <c r="C12" s="140">
        <f>C11/C6*100</f>
        <v>11.833556808332531</v>
      </c>
    </row>
    <row r="13" spans="2:7" ht="25.5" customHeight="1" thickTop="1" thickBot="1" x14ac:dyDescent="0.25">
      <c r="B13" s="410" t="s">
        <v>298</v>
      </c>
      <c r="C13" s="110">
        <f>C11/C3</f>
        <v>1.9852738761993949E-2</v>
      </c>
    </row>
    <row r="14" spans="2:7" ht="25.5" customHeight="1" thickTop="1" thickBot="1" x14ac:dyDescent="0.25">
      <c r="B14" s="411" t="s">
        <v>280</v>
      </c>
      <c r="C14" s="111">
        <v>4719</v>
      </c>
    </row>
    <row r="15" spans="2:7" ht="25.5" customHeight="1" thickTop="1" thickBot="1" x14ac:dyDescent="0.25">
      <c r="B15" s="411" t="s">
        <v>281</v>
      </c>
      <c r="C15" s="111">
        <v>175014</v>
      </c>
      <c r="G15" s="82"/>
    </row>
    <row r="16" spans="2:7" ht="25.5" customHeight="1" thickTop="1" thickBot="1" x14ac:dyDescent="0.25">
      <c r="B16" s="411" t="s">
        <v>282</v>
      </c>
      <c r="C16" s="111">
        <v>183988</v>
      </c>
    </row>
    <row r="17" spans="2:3" ht="25.5" customHeight="1" thickTop="1" thickBot="1" x14ac:dyDescent="0.25">
      <c r="B17" s="411" t="s">
        <v>283</v>
      </c>
      <c r="C17" s="112">
        <v>5.8599999999999999E-2</v>
      </c>
    </row>
    <row r="18" spans="2:3" ht="25.5" customHeight="1" thickTop="1" thickBot="1" x14ac:dyDescent="0.25">
      <c r="B18" s="411" t="s">
        <v>284</v>
      </c>
      <c r="C18" s="111">
        <v>194200</v>
      </c>
    </row>
    <row r="19" spans="2:3" ht="25.5" customHeight="1" thickTop="1" thickBot="1" x14ac:dyDescent="0.25">
      <c r="B19" s="411" t="s">
        <v>285</v>
      </c>
      <c r="C19" s="113">
        <f>C18/C4</f>
        <v>0.60249374082841334</v>
      </c>
    </row>
    <row r="20" spans="2:3" ht="25.5" customHeight="1" thickTop="1" thickBot="1" x14ac:dyDescent="0.25">
      <c r="B20" s="411" t="s">
        <v>286</v>
      </c>
      <c r="C20" s="111">
        <v>34397</v>
      </c>
    </row>
    <row r="21" spans="2:3" ht="25.5" customHeight="1" thickTop="1" thickBot="1" x14ac:dyDescent="0.25">
      <c r="B21" s="411" t="s">
        <v>287</v>
      </c>
      <c r="C21" s="141">
        <f>C20/C4*100</f>
        <v>10.671460969760522</v>
      </c>
    </row>
    <row r="22" spans="2:3" ht="25.5" customHeight="1" thickTop="1" thickBot="1" x14ac:dyDescent="0.25">
      <c r="B22" s="411" t="s">
        <v>288</v>
      </c>
      <c r="C22" s="111">
        <v>43926</v>
      </c>
    </row>
    <row r="23" spans="2:3" ht="25.5" customHeight="1" thickTop="1" thickBot="1" x14ac:dyDescent="0.25">
      <c r="B23" s="411" t="s">
        <v>289</v>
      </c>
      <c r="C23" s="136">
        <v>13.63</v>
      </c>
    </row>
    <row r="24" spans="2:3" ht="25.5" customHeight="1" thickTop="1" thickBot="1" x14ac:dyDescent="0.25">
      <c r="B24" s="411" t="s">
        <v>290</v>
      </c>
      <c r="C24" s="111">
        <v>49804</v>
      </c>
    </row>
    <row r="25" spans="2:3" ht="25.5" customHeight="1" thickTop="1" thickBot="1" x14ac:dyDescent="0.25">
      <c r="B25" s="411" t="s">
        <v>291</v>
      </c>
      <c r="C25" s="141">
        <v>15.45</v>
      </c>
    </row>
    <row r="26" spans="2:3" ht="25.5" customHeight="1" thickTop="1" thickBot="1" x14ac:dyDescent="0.25">
      <c r="B26" s="411" t="s">
        <v>292</v>
      </c>
      <c r="C26" s="111">
        <v>133098</v>
      </c>
    </row>
    <row r="27" spans="2:3" ht="25.5" customHeight="1" thickTop="1" thickBot="1" x14ac:dyDescent="0.25">
      <c r="B27" s="411" t="s">
        <v>293</v>
      </c>
      <c r="C27" s="141">
        <f>C26*100/C4</f>
        <v>41.292848566828098</v>
      </c>
    </row>
    <row r="28" spans="2:3" ht="25.5" customHeight="1" thickTop="1" thickBot="1" x14ac:dyDescent="0.25">
      <c r="B28" s="411" t="s">
        <v>294</v>
      </c>
      <c r="C28" s="111">
        <v>52406</v>
      </c>
    </row>
    <row r="29" spans="2:3" ht="25.5" customHeight="1" thickTop="1" thickBot="1" x14ac:dyDescent="0.25">
      <c r="B29" s="411" t="s">
        <v>295</v>
      </c>
      <c r="C29" s="113">
        <f>C28/C4</f>
        <v>0.16258644171912376</v>
      </c>
    </row>
    <row r="30" spans="2:3" ht="25.5" customHeight="1" thickTop="1" thickBot="1" x14ac:dyDescent="0.25">
      <c r="B30" s="411" t="s">
        <v>296</v>
      </c>
      <c r="C30" s="111">
        <v>25680</v>
      </c>
    </row>
    <row r="31" spans="2:3" ht="25.5" customHeight="1" thickTop="1" thickBot="1" x14ac:dyDescent="0.25">
      <c r="B31" s="412" t="s">
        <v>491</v>
      </c>
      <c r="C31" s="115">
        <f>C30/C3</f>
        <v>3.9894385517716653E-3</v>
      </c>
    </row>
    <row r="32" spans="2:3" ht="9.75" customHeight="1" x14ac:dyDescent="0.2"/>
    <row r="33" spans="3:3" ht="14.25" x14ac:dyDescent="0.2">
      <c r="C33" s="98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59999389629810485"/>
  </sheetPr>
  <dimension ref="A1:AH31"/>
  <sheetViews>
    <sheetView zoomScaleNormal="100" workbookViewId="0">
      <selection activeCell="A2" sqref="A2:AC2"/>
    </sheetView>
  </sheetViews>
  <sheetFormatPr baseColWidth="10" defaultRowHeight="14.25" x14ac:dyDescent="0.3"/>
  <cols>
    <col min="1" max="1" width="25.42578125" style="1" customWidth="1"/>
    <col min="2" max="2" width="9.5703125" style="1" hidden="1" customWidth="1"/>
    <col min="3" max="3" width="6.85546875" style="1" hidden="1" customWidth="1"/>
    <col min="4" max="4" width="8.7109375" style="1" hidden="1" customWidth="1"/>
    <col min="5" max="5" width="6" style="1" hidden="1" customWidth="1"/>
    <col min="6" max="6" width="9.85546875" style="1" hidden="1" customWidth="1"/>
    <col min="7" max="7" width="6.5703125" style="1" hidden="1" customWidth="1"/>
    <col min="8" max="8" width="10.7109375" style="1" hidden="1" customWidth="1"/>
    <col min="9" max="9" width="7" style="1" hidden="1" customWidth="1"/>
    <col min="10" max="10" width="11.28515625" style="1" hidden="1" customWidth="1"/>
    <col min="11" max="11" width="7" style="1" hidden="1" customWidth="1"/>
    <col min="12" max="12" width="9.42578125" style="1" hidden="1" customWidth="1"/>
    <col min="13" max="13" width="7" style="1" hidden="1" customWidth="1"/>
    <col min="14" max="14" width="9.85546875" style="1" hidden="1" customWidth="1"/>
    <col min="15" max="15" width="8.42578125" style="1" hidden="1" customWidth="1"/>
    <col min="16" max="16" width="10.85546875" style="1" hidden="1" customWidth="1"/>
    <col min="17" max="17" width="9.28515625" style="1" hidden="1" customWidth="1"/>
    <col min="18" max="18" width="10.42578125" style="1" hidden="1" customWidth="1"/>
    <col min="19" max="19" width="8.7109375" style="1" hidden="1" customWidth="1"/>
    <col min="20" max="21" width="10.140625" style="1" customWidth="1"/>
    <col min="22" max="22" width="10.28515625" style="1" customWidth="1"/>
    <col min="23" max="23" width="9.5703125" style="1" customWidth="1"/>
    <col min="24" max="24" width="12" style="1" customWidth="1"/>
    <col min="25" max="25" width="11.42578125" style="1"/>
    <col min="26" max="26" width="12.28515625" style="1" bestFit="1" customWidth="1"/>
    <col min="27" max="27" width="11.28515625" style="1" customWidth="1"/>
    <col min="28" max="28" width="11.42578125" style="1"/>
    <col min="29" max="29" width="10" style="1" customWidth="1"/>
    <col min="30" max="30" width="14.5703125" style="1" customWidth="1"/>
    <col min="31" max="16384" width="11.42578125" style="1"/>
  </cols>
  <sheetData>
    <row r="1" spans="1:34" ht="25.5" customHeight="1" x14ac:dyDescent="0.3">
      <c r="AB1" s="386" t="s">
        <v>510</v>
      </c>
    </row>
    <row r="2" spans="1:34" ht="18" x14ac:dyDescent="0.35">
      <c r="A2" s="428" t="s">
        <v>231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</row>
    <row r="4" spans="1:34" ht="15" customHeight="1" x14ac:dyDescent="0.35">
      <c r="A4" s="426" t="s">
        <v>492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</row>
    <row r="5" spans="1:34" ht="14.25" customHeight="1" x14ac:dyDescent="0.3">
      <c r="A5" s="427" t="s">
        <v>0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</row>
    <row r="6" spans="1:34" ht="15" x14ac:dyDescent="0.3">
      <c r="B6" s="2"/>
      <c r="C6" s="3"/>
      <c r="D6" s="3"/>
      <c r="E6" s="3"/>
      <c r="F6" s="3"/>
      <c r="G6" s="3"/>
      <c r="H6" s="3"/>
      <c r="I6" s="3"/>
    </row>
    <row r="7" spans="1:34" ht="15" thickBot="1" x14ac:dyDescent="0.35"/>
    <row r="8" spans="1:34" ht="18" thickTop="1" thickBot="1" x14ac:dyDescent="0.4">
      <c r="A8" s="145"/>
      <c r="B8" s="146">
        <v>2002</v>
      </c>
      <c r="C8" s="147" t="s">
        <v>1</v>
      </c>
      <c r="D8" s="146">
        <v>2003</v>
      </c>
      <c r="E8" s="147" t="s">
        <v>1</v>
      </c>
      <c r="F8" s="146">
        <v>2004</v>
      </c>
      <c r="G8" s="147" t="s">
        <v>1</v>
      </c>
      <c r="H8" s="146">
        <v>2005</v>
      </c>
      <c r="I8" s="147" t="s">
        <v>1</v>
      </c>
      <c r="J8" s="162">
        <v>2006</v>
      </c>
      <c r="K8" s="147" t="s">
        <v>1</v>
      </c>
      <c r="L8" s="162">
        <v>2007</v>
      </c>
      <c r="M8" s="147" t="s">
        <v>1</v>
      </c>
      <c r="N8" s="162">
        <v>2008</v>
      </c>
      <c r="O8" s="147" t="s">
        <v>1</v>
      </c>
      <c r="P8" s="162">
        <v>2009</v>
      </c>
      <c r="Q8" s="147" t="s">
        <v>1</v>
      </c>
      <c r="R8" s="165">
        <v>2010</v>
      </c>
      <c r="S8" s="166" t="s">
        <v>1</v>
      </c>
      <c r="T8" s="238">
        <v>2011</v>
      </c>
      <c r="U8" s="239" t="s">
        <v>1</v>
      </c>
      <c r="V8" s="240">
        <v>2012</v>
      </c>
      <c r="W8" s="239" t="s">
        <v>1</v>
      </c>
      <c r="X8" s="240">
        <v>2013</v>
      </c>
      <c r="Y8" s="239" t="s">
        <v>1</v>
      </c>
      <c r="Z8" s="273">
        <v>2014</v>
      </c>
      <c r="AA8" s="239" t="s">
        <v>1</v>
      </c>
      <c r="AB8" s="241">
        <v>2015</v>
      </c>
      <c r="AC8" s="274" t="s">
        <v>1</v>
      </c>
    </row>
    <row r="9" spans="1:34" s="5" customFormat="1" ht="16.5" x14ac:dyDescent="0.35">
      <c r="A9" s="148" t="s">
        <v>2</v>
      </c>
      <c r="B9" s="149">
        <v>115357</v>
      </c>
      <c r="C9" s="150">
        <v>63.338073563243633</v>
      </c>
      <c r="D9" s="149">
        <v>121780</v>
      </c>
      <c r="E9" s="150">
        <v>63.036715340935558</v>
      </c>
      <c r="F9" s="149">
        <v>128562</v>
      </c>
      <c r="G9" s="150">
        <v>62.725409836065573</v>
      </c>
      <c r="H9" s="149">
        <v>130356</v>
      </c>
      <c r="I9" s="150">
        <v>62.317919102778006</v>
      </c>
      <c r="J9" s="149">
        <v>141329</v>
      </c>
      <c r="K9" s="150">
        <v>62.389472336630952</v>
      </c>
      <c r="L9" s="149">
        <v>147205</v>
      </c>
      <c r="M9" s="150">
        <v>62.177402323125662</v>
      </c>
      <c r="N9" s="159">
        <v>147526</v>
      </c>
      <c r="O9" s="158">
        <v>61.523255862445737</v>
      </c>
      <c r="P9" s="159">
        <v>155724</v>
      </c>
      <c r="Q9" s="160">
        <v>61.492898013339179</v>
      </c>
      <c r="R9" s="159">
        <v>165883</v>
      </c>
      <c r="S9" s="164">
        <v>61.486882195517929</v>
      </c>
      <c r="T9" s="242">
        <v>168375</v>
      </c>
      <c r="U9" s="243">
        <v>60.957066675355428</v>
      </c>
      <c r="V9" s="244">
        <v>180765</v>
      </c>
      <c r="W9" s="243">
        <v>61.059561488547423</v>
      </c>
      <c r="X9" s="245">
        <v>186237</v>
      </c>
      <c r="Y9" s="243">
        <v>60.82697803543725</v>
      </c>
      <c r="Z9" s="244">
        <v>185560</v>
      </c>
      <c r="AA9" s="275">
        <v>60.270235156554499</v>
      </c>
      <c r="AB9" s="207">
        <f>AB10+AB11+AB12+AB13+AB14+AB15</f>
        <v>194200</v>
      </c>
      <c r="AC9" s="246">
        <f>AB9*100/AB22</f>
        <v>60.249374082841335</v>
      </c>
      <c r="AD9" s="1"/>
      <c r="AE9" s="1"/>
      <c r="AF9" s="1"/>
      <c r="AG9" s="1"/>
      <c r="AH9" s="1"/>
    </row>
    <row r="10" spans="1:34" ht="15" x14ac:dyDescent="0.3">
      <c r="A10" s="151" t="s">
        <v>3</v>
      </c>
      <c r="B10" s="152">
        <v>43453</v>
      </c>
      <c r="C10" s="153">
        <v>23.858364126525704</v>
      </c>
      <c r="D10" s="151">
        <v>46198</v>
      </c>
      <c r="E10" s="153">
        <v>23.913369808840049</v>
      </c>
      <c r="F10" s="151">
        <v>48750</v>
      </c>
      <c r="G10" s="153">
        <v>23.785128805620609</v>
      </c>
      <c r="H10" s="151">
        <v>50013</v>
      </c>
      <c r="I10" s="153">
        <v>23.909187824781647</v>
      </c>
      <c r="J10" s="151">
        <v>54408</v>
      </c>
      <c r="K10" s="153">
        <v>24.018328940920949</v>
      </c>
      <c r="L10" s="151">
        <v>57123</v>
      </c>
      <c r="M10" s="153">
        <v>24.127983104540654</v>
      </c>
      <c r="N10" s="151">
        <v>57915</v>
      </c>
      <c r="O10" s="153">
        <v>24.152484058901784</v>
      </c>
      <c r="P10" s="151">
        <v>61401</v>
      </c>
      <c r="Q10" s="161">
        <v>24.246265385663346</v>
      </c>
      <c r="R10" s="151">
        <v>65600</v>
      </c>
      <c r="S10" s="163">
        <v>24.315568635881775</v>
      </c>
      <c r="T10" s="247">
        <v>67616</v>
      </c>
      <c r="U10" s="248">
        <v>24.479127069462997</v>
      </c>
      <c r="V10" s="249">
        <v>71960</v>
      </c>
      <c r="W10" s="248">
        <v>24.306951261117323</v>
      </c>
      <c r="X10" s="250">
        <v>74467</v>
      </c>
      <c r="Y10" s="248">
        <v>24.321711439536212</v>
      </c>
      <c r="Z10" s="249">
        <v>74951</v>
      </c>
      <c r="AA10" s="276">
        <v>24.344225022736129</v>
      </c>
      <c r="AB10" s="249">
        <v>78509</v>
      </c>
      <c r="AC10" s="251">
        <f>AB10*100/AB22</f>
        <v>24.356941863387181</v>
      </c>
      <c r="AD10" s="9"/>
      <c r="AE10" s="9"/>
      <c r="AH10" s="9"/>
    </row>
    <row r="11" spans="1:34" ht="15" x14ac:dyDescent="0.3">
      <c r="A11" s="151" t="s">
        <v>4</v>
      </c>
      <c r="B11" s="151">
        <v>38747</v>
      </c>
      <c r="C11" s="153">
        <v>21.27448127426165</v>
      </c>
      <c r="D11" s="151">
        <v>40409</v>
      </c>
      <c r="E11" s="153">
        <v>20.916822386367752</v>
      </c>
      <c r="F11" s="151">
        <v>42128</v>
      </c>
      <c r="G11" s="153">
        <v>20.554254488680719</v>
      </c>
      <c r="H11" s="151">
        <v>42280</v>
      </c>
      <c r="I11" s="153">
        <v>20.212354012592087</v>
      </c>
      <c r="J11" s="151">
        <v>45894</v>
      </c>
      <c r="K11" s="153">
        <v>20.259836575772425</v>
      </c>
      <c r="L11" s="151">
        <v>47285</v>
      </c>
      <c r="M11" s="153">
        <v>19.972544878563887</v>
      </c>
      <c r="N11" s="151">
        <v>46659</v>
      </c>
      <c r="O11" s="153">
        <v>19.458357138984692</v>
      </c>
      <c r="P11" s="151">
        <v>48961</v>
      </c>
      <c r="Q11" s="161">
        <v>19.33390986380455</v>
      </c>
      <c r="R11" s="151">
        <v>52117</v>
      </c>
      <c r="S11" s="163">
        <v>19.317903820064792</v>
      </c>
      <c r="T11" s="247">
        <v>52370</v>
      </c>
      <c r="U11" s="248">
        <v>18.959593655758656</v>
      </c>
      <c r="V11" s="249">
        <v>56416</v>
      </c>
      <c r="W11" s="248">
        <v>19.056433606825944</v>
      </c>
      <c r="X11" s="249">
        <v>57698</v>
      </c>
      <c r="Y11" s="248">
        <v>18.84477831305626</v>
      </c>
      <c r="Z11" s="249">
        <v>56940</v>
      </c>
      <c r="AA11" s="276">
        <v>18.494218526698713</v>
      </c>
      <c r="AB11" s="249">
        <v>59350</v>
      </c>
      <c r="AC11" s="251">
        <f>AB11*100/AB22</f>
        <v>18.41297812469945</v>
      </c>
      <c r="AD11" s="9"/>
      <c r="AE11" s="9"/>
      <c r="AH11" s="9"/>
    </row>
    <row r="12" spans="1:34" ht="15" x14ac:dyDescent="0.3">
      <c r="A12" s="151" t="s">
        <v>5</v>
      </c>
      <c r="B12" s="151">
        <v>24526</v>
      </c>
      <c r="C12" s="153">
        <v>13.46627939537361</v>
      </c>
      <c r="D12" s="151">
        <v>25910</v>
      </c>
      <c r="E12" s="153">
        <v>13.41173669308294</v>
      </c>
      <c r="F12" s="151">
        <v>27047</v>
      </c>
      <c r="G12" s="153">
        <v>13.196233411397346</v>
      </c>
      <c r="H12" s="151">
        <v>27090</v>
      </c>
      <c r="I12" s="153">
        <v>12.950630799458837</v>
      </c>
      <c r="J12" s="151">
        <v>28825</v>
      </c>
      <c r="K12" s="153">
        <v>12.724752457764417</v>
      </c>
      <c r="L12" s="151">
        <v>29956</v>
      </c>
      <c r="M12" s="153">
        <v>12.653009503695882</v>
      </c>
      <c r="N12" s="151">
        <v>30157</v>
      </c>
      <c r="O12" s="153">
        <v>12.576473482937082</v>
      </c>
      <c r="P12" s="151">
        <v>31703</v>
      </c>
      <c r="Q12" s="161">
        <v>12.519003786936452</v>
      </c>
      <c r="R12" s="151">
        <v>33503</v>
      </c>
      <c r="S12" s="163">
        <v>12.418361219633338</v>
      </c>
      <c r="T12" s="247">
        <v>33747</v>
      </c>
      <c r="U12" s="248">
        <v>12.217479608571459</v>
      </c>
      <c r="V12" s="249">
        <v>35616</v>
      </c>
      <c r="W12" s="248">
        <v>12.030522180599702</v>
      </c>
      <c r="X12" s="249">
        <v>36172</v>
      </c>
      <c r="Y12" s="248">
        <v>11.814158569445578</v>
      </c>
      <c r="Z12" s="249">
        <v>35583</v>
      </c>
      <c r="AA12" s="276">
        <v>11.557424970767832</v>
      </c>
      <c r="AB12" s="249">
        <v>36933</v>
      </c>
      <c r="AC12" s="251">
        <f>AB12*100/AB22</f>
        <v>11.458239613808338</v>
      </c>
      <c r="AD12" s="9"/>
      <c r="AE12" s="9"/>
      <c r="AH12" s="9"/>
    </row>
    <row r="13" spans="1:34" ht="15" x14ac:dyDescent="0.3">
      <c r="A13" s="151" t="s">
        <v>6</v>
      </c>
      <c r="B13" s="151">
        <v>1128</v>
      </c>
      <c r="C13" s="153">
        <v>0.61934123615678993</v>
      </c>
      <c r="D13" s="151">
        <v>1240</v>
      </c>
      <c r="E13" s="153">
        <v>0.6418584909078674</v>
      </c>
      <c r="F13" s="151">
        <v>1381</v>
      </c>
      <c r="G13" s="153">
        <v>0.6737900078064013</v>
      </c>
      <c r="H13" s="151">
        <v>1409</v>
      </c>
      <c r="I13" s="153">
        <v>0.67358578059939089</v>
      </c>
      <c r="J13" s="151">
        <v>1536</v>
      </c>
      <c r="K13" s="153">
        <v>0.67806486643976216</v>
      </c>
      <c r="L13" s="151">
        <v>1638</v>
      </c>
      <c r="M13" s="153">
        <v>0.69186906019007388</v>
      </c>
      <c r="N13" s="151">
        <v>1645</v>
      </c>
      <c r="O13" s="153">
        <v>0.68601979240081901</v>
      </c>
      <c r="P13" s="151">
        <v>1724</v>
      </c>
      <c r="Q13" s="161">
        <v>0.68077981669490084</v>
      </c>
      <c r="R13" s="151">
        <v>1876</v>
      </c>
      <c r="S13" s="163">
        <v>0.69536595672125312</v>
      </c>
      <c r="T13" s="247">
        <v>1903</v>
      </c>
      <c r="U13" s="248">
        <v>0.68894608987795913</v>
      </c>
      <c r="V13" s="249">
        <v>2089</v>
      </c>
      <c r="W13" s="248">
        <v>0.70563120045127969</v>
      </c>
      <c r="X13" s="249">
        <v>2160</v>
      </c>
      <c r="Y13" s="248">
        <v>0.70547889279007103</v>
      </c>
      <c r="Z13" s="249">
        <v>2150</v>
      </c>
      <c r="AA13" s="276">
        <v>0.6983240223463687</v>
      </c>
      <c r="AB13" s="249">
        <v>2157</v>
      </c>
      <c r="AC13" s="251">
        <f>AB13*100/AB22</f>
        <v>0.66919618896338195</v>
      </c>
    </row>
    <row r="14" spans="1:34" ht="15" x14ac:dyDescent="0.3">
      <c r="A14" s="151" t="s">
        <v>7</v>
      </c>
      <c r="B14" s="151">
        <v>4217</v>
      </c>
      <c r="C14" s="153">
        <v>2.3153918376535314</v>
      </c>
      <c r="D14" s="151">
        <v>4669</v>
      </c>
      <c r="E14" s="153">
        <v>2.4168042693942202</v>
      </c>
      <c r="F14" s="151">
        <v>5252</v>
      </c>
      <c r="G14" s="153">
        <v>2.5624512099921937</v>
      </c>
      <c r="H14" s="151">
        <v>5362</v>
      </c>
      <c r="I14" s="153">
        <v>2.5633548300737647</v>
      </c>
      <c r="J14" s="151">
        <v>6282</v>
      </c>
      <c r="K14" s="153">
        <v>2.7731793561032458</v>
      </c>
      <c r="L14" s="151">
        <v>6680</v>
      </c>
      <c r="M14" s="153">
        <v>2.8215417106652585</v>
      </c>
      <c r="N14" s="151">
        <v>6605</v>
      </c>
      <c r="O14" s="153">
        <v>2.7545050023145348</v>
      </c>
      <c r="P14" s="151">
        <v>7265</v>
      </c>
      <c r="Q14" s="161">
        <v>2.8688314201209133</v>
      </c>
      <c r="R14" s="151">
        <v>7983</v>
      </c>
      <c r="S14" s="163">
        <v>2.9590119576256737</v>
      </c>
      <c r="T14" s="247">
        <v>7891</v>
      </c>
      <c r="U14" s="248">
        <v>2.8567911693257888</v>
      </c>
      <c r="V14" s="249">
        <v>9544</v>
      </c>
      <c r="W14" s="248">
        <v>3.2238124351876558</v>
      </c>
      <c r="X14" s="249">
        <v>10504</v>
      </c>
      <c r="Y14" s="248">
        <v>3.4307177267902342</v>
      </c>
      <c r="Z14" s="249">
        <v>10687</v>
      </c>
      <c r="AA14" s="276">
        <v>3.4711575938677406</v>
      </c>
      <c r="AB14" s="249">
        <v>11833</v>
      </c>
      <c r="AC14" s="251">
        <f>AB14*100/AB22</f>
        <v>3.6711165989817793</v>
      </c>
    </row>
    <row r="15" spans="1:34" ht="15" x14ac:dyDescent="0.3">
      <c r="A15" s="151" t="s">
        <v>8</v>
      </c>
      <c r="B15" s="151">
        <v>3286</v>
      </c>
      <c r="C15" s="153">
        <v>1.804215693272351</v>
      </c>
      <c r="D15" s="151">
        <v>3354</v>
      </c>
      <c r="E15" s="153">
        <v>1.7361236923427317</v>
      </c>
      <c r="F15" s="151">
        <v>4004</v>
      </c>
      <c r="G15" s="153">
        <v>1.9535519125683058</v>
      </c>
      <c r="H15" s="151">
        <v>4202</v>
      </c>
      <c r="I15" s="153">
        <v>2.0088058552722785</v>
      </c>
      <c r="J15" s="151">
        <v>4384</v>
      </c>
      <c r="K15" s="153">
        <v>1.9353101396301544</v>
      </c>
      <c r="L15" s="151">
        <v>4523</v>
      </c>
      <c r="M15" s="153">
        <v>1.9104540654699049</v>
      </c>
      <c r="N15" s="151">
        <v>4545</v>
      </c>
      <c r="O15" s="153">
        <v>1.8954163869068223</v>
      </c>
      <c r="P15" s="151">
        <v>4670</v>
      </c>
      <c r="Q15" s="161">
        <v>1.844107740119018</v>
      </c>
      <c r="R15" s="151">
        <v>4804</v>
      </c>
      <c r="S15" s="163">
        <v>1.7806706055910981</v>
      </c>
      <c r="T15" s="247">
        <v>4848</v>
      </c>
      <c r="U15" s="248">
        <v>1.7551290823585632</v>
      </c>
      <c r="V15" s="249">
        <v>5140</v>
      </c>
      <c r="W15" s="248">
        <v>1.7362108043655231</v>
      </c>
      <c r="X15" s="249">
        <v>5236</v>
      </c>
      <c r="Y15" s="248">
        <v>1.7101330938188943</v>
      </c>
      <c r="Z15" s="249">
        <v>5249</v>
      </c>
      <c r="AA15" s="276">
        <v>1.7048850201377159</v>
      </c>
      <c r="AB15" s="249">
        <v>5418</v>
      </c>
      <c r="AC15" s="251">
        <f>AB15*100/AB22</f>
        <v>1.6809016930012068</v>
      </c>
    </row>
    <row r="16" spans="1:34" s="5" customFormat="1" ht="16.5" x14ac:dyDescent="0.35">
      <c r="A16" s="149" t="s">
        <v>9</v>
      </c>
      <c r="B16" s="149">
        <v>36590</v>
      </c>
      <c r="C16" s="150">
        <v>20.09015587852566</v>
      </c>
      <c r="D16" s="149">
        <v>39428</v>
      </c>
      <c r="E16" s="150">
        <v>20.40902949960919</v>
      </c>
      <c r="F16" s="149">
        <v>42356</v>
      </c>
      <c r="G16" s="150">
        <v>20.665495706479316</v>
      </c>
      <c r="H16" s="149">
        <v>43704</v>
      </c>
      <c r="I16" s="150">
        <v>20.893110685107015</v>
      </c>
      <c r="J16" s="149">
        <v>47420</v>
      </c>
      <c r="K16" s="150">
        <v>20.933486957404636</v>
      </c>
      <c r="L16" s="149">
        <v>50187</v>
      </c>
      <c r="M16" s="150">
        <v>21.198310454065471</v>
      </c>
      <c r="N16" s="149">
        <v>52452</v>
      </c>
      <c r="O16" s="150">
        <v>21.874231094837544</v>
      </c>
      <c r="P16" s="149">
        <v>55620</v>
      </c>
      <c r="Q16" s="160">
        <v>21.963441649982823</v>
      </c>
      <c r="R16" s="149">
        <v>59721</v>
      </c>
      <c r="S16" s="164">
        <v>22.136434062553285</v>
      </c>
      <c r="T16" s="242">
        <v>62730</v>
      </c>
      <c r="U16" s="243">
        <v>22.71024078720146</v>
      </c>
      <c r="V16" s="244">
        <v>67835</v>
      </c>
      <c r="W16" s="243">
        <v>22.913591422983512</v>
      </c>
      <c r="X16" s="244">
        <v>71501</v>
      </c>
      <c r="Y16" s="243">
        <v>23.352984404343921</v>
      </c>
      <c r="Z16" s="244">
        <v>74009</v>
      </c>
      <c r="AA16" s="275">
        <v>24.038261660387164</v>
      </c>
      <c r="AB16" s="244">
        <f>AB17+AB18</f>
        <v>78323</v>
      </c>
      <c r="AC16" s="246">
        <f>AB16*100/AB22</f>
        <v>24.299236489651815</v>
      </c>
      <c r="AD16" s="1"/>
      <c r="AE16" s="1"/>
      <c r="AF16" s="1"/>
      <c r="AG16" s="1"/>
      <c r="AH16" s="1"/>
    </row>
    <row r="17" spans="1:34" ht="15" x14ac:dyDescent="0.3">
      <c r="A17" s="151" t="s">
        <v>10</v>
      </c>
      <c r="B17" s="151">
        <v>20649</v>
      </c>
      <c r="C17" s="153">
        <v>11.337568426774428</v>
      </c>
      <c r="D17" s="151">
        <v>21356</v>
      </c>
      <c r="E17" s="153">
        <v>11.054459622442272</v>
      </c>
      <c r="F17" s="151">
        <v>22155</v>
      </c>
      <c r="G17" s="153">
        <v>10.809426229508198</v>
      </c>
      <c r="H17" s="151">
        <v>22157</v>
      </c>
      <c r="I17" s="153">
        <v>10.592363478169414</v>
      </c>
      <c r="J17" s="151">
        <v>23069</v>
      </c>
      <c r="K17" s="153">
        <v>10.183775002538329</v>
      </c>
      <c r="L17" s="151">
        <v>23955</v>
      </c>
      <c r="M17" s="153">
        <v>10.118268215417107</v>
      </c>
      <c r="N17" s="151">
        <v>24835</v>
      </c>
      <c r="O17" s="153">
        <v>10.35702221536434</v>
      </c>
      <c r="P17" s="151">
        <v>26194</v>
      </c>
      <c r="Q17" s="161">
        <v>10.34358846781104</v>
      </c>
      <c r="R17" s="151">
        <v>27588</v>
      </c>
      <c r="S17" s="163">
        <v>10.225882736687597</v>
      </c>
      <c r="T17" s="247">
        <v>28801</v>
      </c>
      <c r="U17" s="248">
        <v>10.426871431726275</v>
      </c>
      <c r="V17" s="249">
        <v>30495</v>
      </c>
      <c r="W17" s="248">
        <v>10.300729276094675</v>
      </c>
      <c r="X17" s="249">
        <v>31889</v>
      </c>
      <c r="Y17" s="248">
        <v>10.415285376010452</v>
      </c>
      <c r="Z17" s="249">
        <v>32777</v>
      </c>
      <c r="AA17" s="276">
        <v>10.646030921138106</v>
      </c>
      <c r="AB17" s="249">
        <v>34397</v>
      </c>
      <c r="AC17" s="251">
        <f>AB17*100/AB22</f>
        <v>10.671460969760522</v>
      </c>
    </row>
    <row r="18" spans="1:34" ht="15" x14ac:dyDescent="0.3">
      <c r="A18" s="151" t="s">
        <v>11</v>
      </c>
      <c r="B18" s="151">
        <v>15941</v>
      </c>
      <c r="C18" s="153">
        <v>8.7525874517512321</v>
      </c>
      <c r="D18" s="151">
        <v>18072</v>
      </c>
      <c r="E18" s="153">
        <v>9.3545698771669201</v>
      </c>
      <c r="F18" s="151">
        <v>20201</v>
      </c>
      <c r="G18" s="153">
        <v>9.8560694769711166</v>
      </c>
      <c r="H18" s="151">
        <v>21547</v>
      </c>
      <c r="I18" s="153">
        <v>10.300747206937599</v>
      </c>
      <c r="J18" s="151">
        <v>24351</v>
      </c>
      <c r="K18" s="153">
        <v>10.749711954866306</v>
      </c>
      <c r="L18" s="151">
        <v>26232</v>
      </c>
      <c r="M18" s="153">
        <v>11.080042238648364</v>
      </c>
      <c r="N18" s="151">
        <v>27617</v>
      </c>
      <c r="O18" s="153">
        <v>11.517208879473204</v>
      </c>
      <c r="P18" s="151">
        <v>29426</v>
      </c>
      <c r="Q18" s="161">
        <v>11.619853182171783</v>
      </c>
      <c r="R18" s="151">
        <v>32133</v>
      </c>
      <c r="S18" s="163">
        <v>11.910551325865686</v>
      </c>
      <c r="T18" s="247">
        <v>33929</v>
      </c>
      <c r="U18" s="248">
        <v>12.283369355475184</v>
      </c>
      <c r="V18" s="249">
        <v>37340</v>
      </c>
      <c r="W18" s="248">
        <v>12.612862146888839</v>
      </c>
      <c r="X18" s="249">
        <v>39612</v>
      </c>
      <c r="Y18" s="248">
        <v>12.937699028333469</v>
      </c>
      <c r="Z18" s="249">
        <v>41232</v>
      </c>
      <c r="AA18" s="276">
        <v>13.392230739249058</v>
      </c>
      <c r="AB18" s="249">
        <v>43926</v>
      </c>
      <c r="AC18" s="251">
        <f>AB18*100/AB22</f>
        <v>13.627775519891291</v>
      </c>
    </row>
    <row r="19" spans="1:34" s="5" customFormat="1" ht="16.5" x14ac:dyDescent="0.35">
      <c r="A19" s="149" t="s">
        <v>12</v>
      </c>
      <c r="B19" s="149">
        <v>30182</v>
      </c>
      <c r="C19" s="150">
        <v>16.571770558230707</v>
      </c>
      <c r="D19" s="149">
        <v>31981</v>
      </c>
      <c r="E19" s="150">
        <v>16.554255159455249</v>
      </c>
      <c r="F19" s="149">
        <v>34042</v>
      </c>
      <c r="G19" s="150">
        <v>16.609094457455111</v>
      </c>
      <c r="H19" s="149">
        <v>35119</v>
      </c>
      <c r="I19" s="150">
        <v>16.788970212114982</v>
      </c>
      <c r="J19" s="149">
        <v>37778</v>
      </c>
      <c r="K19" s="150">
        <v>16.677040705964412</v>
      </c>
      <c r="L19" s="149">
        <v>39358</v>
      </c>
      <c r="M19" s="150">
        <v>16.624287222808871</v>
      </c>
      <c r="N19" s="149">
        <v>39811</v>
      </c>
      <c r="O19" s="150">
        <v>16.602513042716723</v>
      </c>
      <c r="P19" s="149">
        <v>41895</v>
      </c>
      <c r="Q19" s="160">
        <v>16.543660336677998</v>
      </c>
      <c r="R19" s="149">
        <v>44182</v>
      </c>
      <c r="S19" s="164">
        <v>16.376683741928787</v>
      </c>
      <c r="T19" s="242">
        <v>45114</v>
      </c>
      <c r="U19" s="243">
        <v>16.332692537443116</v>
      </c>
      <c r="V19" s="244">
        <v>47447</v>
      </c>
      <c r="W19" s="243">
        <v>16.026847088469061</v>
      </c>
      <c r="X19" s="244">
        <v>48437</v>
      </c>
      <c r="Y19" s="243">
        <v>15.820037560218829</v>
      </c>
      <c r="Z19" s="244">
        <v>48311</v>
      </c>
      <c r="AA19" s="275">
        <v>15.691503183058334</v>
      </c>
      <c r="AB19" s="207">
        <f>AB20+AB21</f>
        <v>49804</v>
      </c>
      <c r="AC19" s="246">
        <f>AB19*100/AB22</f>
        <v>15.451389427506848</v>
      </c>
      <c r="AD19" s="1"/>
      <c r="AE19" s="1"/>
      <c r="AF19" s="1"/>
      <c r="AG19" s="1"/>
      <c r="AH19" s="1"/>
    </row>
    <row r="20" spans="1:34" ht="15" x14ac:dyDescent="0.3">
      <c r="A20" s="151" t="s">
        <v>13</v>
      </c>
      <c r="B20" s="151">
        <v>10922</v>
      </c>
      <c r="C20" s="153">
        <v>5.9968483876812595</v>
      </c>
      <c r="D20" s="151">
        <v>11778</v>
      </c>
      <c r="E20" s="153">
        <v>6.0966204079942434</v>
      </c>
      <c r="F20" s="151">
        <v>12704</v>
      </c>
      <c r="G20" s="153">
        <v>6.1982825917252145</v>
      </c>
      <c r="H20" s="151">
        <v>13399</v>
      </c>
      <c r="I20" s="153">
        <v>6.4055187184181976</v>
      </c>
      <c r="J20" s="151">
        <v>14668</v>
      </c>
      <c r="K20" s="153">
        <v>6.4751663157151249</v>
      </c>
      <c r="L20" s="151">
        <v>15652</v>
      </c>
      <c r="M20" s="153">
        <v>6.6111932418162622</v>
      </c>
      <c r="N20" s="151">
        <v>16208</v>
      </c>
      <c r="O20" s="153">
        <v>6.7592758633632064</v>
      </c>
      <c r="P20" s="151">
        <v>17382</v>
      </c>
      <c r="Q20" s="161">
        <v>6.8638716785329272</v>
      </c>
      <c r="R20" s="151">
        <v>18512</v>
      </c>
      <c r="S20" s="163">
        <v>6.8617348565159055</v>
      </c>
      <c r="T20" s="247">
        <v>19290</v>
      </c>
      <c r="U20" s="248">
        <v>6.9835891086420556</v>
      </c>
      <c r="V20" s="249">
        <v>20501</v>
      </c>
      <c r="W20" s="248">
        <v>6.9249139494742389</v>
      </c>
      <c r="X20" s="249">
        <v>21252</v>
      </c>
      <c r="Y20" s="248">
        <v>6.9411284396178656</v>
      </c>
      <c r="Z20" s="249">
        <v>21468</v>
      </c>
      <c r="AA20" s="276">
        <v>6.9728465635962067</v>
      </c>
      <c r="AB20" s="90">
        <v>22288</v>
      </c>
      <c r="AC20" s="251">
        <f>AB20*100/AB22</f>
        <v>6.9147170420101327</v>
      </c>
    </row>
    <row r="21" spans="1:34" ht="15" x14ac:dyDescent="0.3">
      <c r="A21" s="151" t="s">
        <v>14</v>
      </c>
      <c r="B21" s="151">
        <v>19260</v>
      </c>
      <c r="C21" s="153">
        <v>10.574922170549446</v>
      </c>
      <c r="D21" s="151">
        <v>20203</v>
      </c>
      <c r="E21" s="153">
        <v>10.457634751461004</v>
      </c>
      <c r="F21" s="151">
        <v>21338</v>
      </c>
      <c r="G21" s="153">
        <v>10.410811865729897</v>
      </c>
      <c r="H21" s="151">
        <v>21720</v>
      </c>
      <c r="I21" s="153">
        <v>10.383451493696786</v>
      </c>
      <c r="J21" s="151">
        <v>23110</v>
      </c>
      <c r="K21" s="153">
        <v>10.201874390249285</v>
      </c>
      <c r="L21" s="151">
        <v>23706</v>
      </c>
      <c r="M21" s="153">
        <v>10.013093980992608</v>
      </c>
      <c r="N21" s="151">
        <v>23603</v>
      </c>
      <c r="O21" s="153">
        <v>9.8432371793535154</v>
      </c>
      <c r="P21" s="151">
        <v>24513</v>
      </c>
      <c r="Q21" s="161">
        <v>9.6797886581450729</v>
      </c>
      <c r="R21" s="151">
        <v>25670</v>
      </c>
      <c r="S21" s="163">
        <v>9.514948885412883</v>
      </c>
      <c r="T21" s="247">
        <v>25824</v>
      </c>
      <c r="U21" s="248">
        <v>9.3491034288010599</v>
      </c>
      <c r="V21" s="249">
        <v>26946</v>
      </c>
      <c r="W21" s="248">
        <v>9.1019331389948217</v>
      </c>
      <c r="X21" s="249">
        <v>27185</v>
      </c>
      <c r="Y21" s="248">
        <v>8.878909120600964</v>
      </c>
      <c r="Z21" s="249">
        <v>26843</v>
      </c>
      <c r="AA21" s="276">
        <v>8.7186566194621289</v>
      </c>
      <c r="AB21" s="90">
        <v>27516</v>
      </c>
      <c r="AC21" s="251">
        <f>AB21*100/AB22</f>
        <v>8.5366723854967166</v>
      </c>
    </row>
    <row r="22" spans="1:34" s="5" customFormat="1" ht="17.25" thickBot="1" x14ac:dyDescent="0.4">
      <c r="A22" s="154" t="s">
        <v>15</v>
      </c>
      <c r="B22" s="155">
        <v>182129</v>
      </c>
      <c r="C22" s="156">
        <v>100</v>
      </c>
      <c r="D22" s="155">
        <v>193189</v>
      </c>
      <c r="E22" s="156">
        <v>100</v>
      </c>
      <c r="F22" s="155">
        <v>204960</v>
      </c>
      <c r="G22" s="156">
        <v>100</v>
      </c>
      <c r="H22" s="155">
        <v>209179</v>
      </c>
      <c r="I22" s="156">
        <v>100</v>
      </c>
      <c r="J22" s="155">
        <v>226527</v>
      </c>
      <c r="K22" s="156">
        <v>100</v>
      </c>
      <c r="L22" s="155">
        <v>236750</v>
      </c>
      <c r="M22" s="156">
        <v>100</v>
      </c>
      <c r="N22" s="156">
        <v>239789</v>
      </c>
      <c r="O22" s="156">
        <v>100</v>
      </c>
      <c r="P22" s="156">
        <v>253239</v>
      </c>
      <c r="Q22" s="156">
        <v>100</v>
      </c>
      <c r="R22" s="156">
        <v>269786</v>
      </c>
      <c r="S22" s="157">
        <v>100</v>
      </c>
      <c r="T22" s="271">
        <v>276219</v>
      </c>
      <c r="U22" s="252">
        <v>100</v>
      </c>
      <c r="V22" s="270">
        <v>296047</v>
      </c>
      <c r="W22" s="252">
        <v>100</v>
      </c>
      <c r="X22" s="253">
        <v>306175</v>
      </c>
      <c r="Y22" s="252">
        <v>100</v>
      </c>
      <c r="Z22" s="253">
        <v>307880</v>
      </c>
      <c r="AA22" s="269">
        <v>100</v>
      </c>
      <c r="AB22" s="253">
        <f>AB9+AB16+AB19</f>
        <v>322327</v>
      </c>
      <c r="AC22" s="272">
        <f>AC9+AC16+AC19</f>
        <v>100</v>
      </c>
      <c r="AD22" s="1"/>
      <c r="AE22" s="1"/>
      <c r="AF22" s="1"/>
      <c r="AG22" s="1"/>
      <c r="AH22" s="1"/>
    </row>
    <row r="23" spans="1:34" ht="1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34" ht="19.5" customHeight="1" x14ac:dyDescent="0.3">
      <c r="A24" s="425" t="s">
        <v>495</v>
      </c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</row>
    <row r="25" spans="1:34" ht="21.75" customHeight="1" x14ac:dyDescent="0.3">
      <c r="A25" s="425" t="s">
        <v>479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  <c r="AC25" s="425"/>
    </row>
    <row r="26" spans="1:34" ht="33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AC26" s="41"/>
    </row>
    <row r="27" spans="1:34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34" s="9" customFormat="1" x14ac:dyDescent="0.3">
      <c r="AD28" s="1"/>
      <c r="AE28" s="1"/>
      <c r="AF28" s="1"/>
      <c r="AG28" s="1"/>
      <c r="AH28" s="1"/>
    </row>
    <row r="29" spans="1:34" s="9" customFormat="1" x14ac:dyDescent="0.3">
      <c r="A29" s="8"/>
      <c r="B29" s="8"/>
      <c r="C29" s="8"/>
      <c r="D29" s="8"/>
      <c r="E29" s="8"/>
      <c r="F29" s="8"/>
      <c r="G29" s="8"/>
      <c r="H29" s="8"/>
      <c r="AD29" s="1"/>
      <c r="AE29" s="1"/>
      <c r="AF29" s="1"/>
      <c r="AG29" s="1"/>
      <c r="AH29" s="1"/>
    </row>
    <row r="30" spans="1:34" s="9" customFormat="1" x14ac:dyDescent="0.3">
      <c r="A30" s="8"/>
      <c r="B30" s="8"/>
      <c r="C30" s="8"/>
      <c r="D30" s="8"/>
      <c r="E30" s="8"/>
      <c r="F30" s="8"/>
      <c r="G30" s="8"/>
      <c r="H30" s="8"/>
      <c r="AD30" s="1"/>
      <c r="AE30" s="1"/>
      <c r="AF30" s="1"/>
      <c r="AG30" s="1"/>
      <c r="AH30" s="1"/>
    </row>
    <row r="31" spans="1:34" ht="12.75" customHeight="1" x14ac:dyDescent="0.3"/>
  </sheetData>
  <mergeCells count="5">
    <mergeCell ref="A25:AC25"/>
    <mergeCell ref="A4:AC4"/>
    <mergeCell ref="A5:AC5"/>
    <mergeCell ref="A2:AC2"/>
    <mergeCell ref="A24:AC24"/>
  </mergeCells>
  <phoneticPr fontId="0" type="noConversion"/>
  <hyperlinks>
    <hyperlink ref="AB1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2" orientation="landscape" useFirstPageNumber="1" r:id="rId1"/>
  <headerFooter alignWithMargins="0">
    <oddHeader>&amp;C&amp;G</oddHeader>
    <oddFooter>Página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C24"/>
  <sheetViews>
    <sheetView zoomScaleNormal="100" workbookViewId="0">
      <selection sqref="A1:J1"/>
    </sheetView>
  </sheetViews>
  <sheetFormatPr baseColWidth="10" defaultRowHeight="12.75" x14ac:dyDescent="0.2"/>
  <cols>
    <col min="2" max="2" width="13" customWidth="1"/>
    <col min="3" max="3" width="15.42578125" customWidth="1"/>
    <col min="4" max="4" width="13.42578125" customWidth="1"/>
    <col min="5" max="5" width="13.85546875" customWidth="1"/>
    <col min="6" max="6" width="15.28515625" customWidth="1"/>
    <col min="7" max="7" width="14.5703125" customWidth="1"/>
    <col min="8" max="8" width="15" customWidth="1"/>
    <col min="9" max="9" width="13.42578125" customWidth="1"/>
    <col min="10" max="10" width="12.140625" customWidth="1"/>
  </cols>
  <sheetData>
    <row r="1" spans="1:14" ht="19.5" x14ac:dyDescent="0.2">
      <c r="A1" s="431" t="s">
        <v>244</v>
      </c>
      <c r="B1" s="431"/>
      <c r="C1" s="431"/>
      <c r="D1" s="431"/>
      <c r="E1" s="431"/>
      <c r="F1" s="431"/>
      <c r="G1" s="431"/>
      <c r="H1" s="431"/>
      <c r="I1" s="431"/>
      <c r="J1" s="431"/>
    </row>
    <row r="2" spans="1:14" ht="41.25" customHeight="1" x14ac:dyDescent="0.4">
      <c r="A2" s="13"/>
      <c r="B2" s="13"/>
      <c r="C2" s="13"/>
      <c r="D2" s="13"/>
      <c r="E2" s="13"/>
      <c r="F2" s="13"/>
      <c r="G2" s="13"/>
      <c r="H2" s="13"/>
      <c r="I2" s="13"/>
    </row>
    <row r="3" spans="1:14" ht="19.5" x14ac:dyDescent="0.2">
      <c r="A3" s="432" t="s">
        <v>493</v>
      </c>
      <c r="B3" s="432"/>
      <c r="C3" s="432"/>
      <c r="D3" s="432"/>
      <c r="E3" s="432"/>
      <c r="F3" s="432"/>
      <c r="G3" s="432"/>
      <c r="H3" s="432"/>
      <c r="I3" s="432"/>
      <c r="J3" s="432"/>
    </row>
    <row r="4" spans="1:14" ht="19.5" customHeight="1" x14ac:dyDescent="0.2">
      <c r="A4" s="433" t="s">
        <v>264</v>
      </c>
      <c r="B4" s="433"/>
      <c r="C4" s="433"/>
      <c r="D4" s="433"/>
      <c r="E4" s="433"/>
      <c r="F4" s="433"/>
      <c r="G4" s="433"/>
      <c r="H4" s="433"/>
      <c r="I4" s="433"/>
      <c r="J4" s="433"/>
    </row>
    <row r="5" spans="1:14" ht="24.75" thickBot="1" x14ac:dyDescent="0.5">
      <c r="D5" s="67"/>
      <c r="E5" s="67"/>
    </row>
    <row r="6" spans="1:14" ht="44.25" thickTop="1" thickBot="1" x14ac:dyDescent="0.25">
      <c r="A6" s="187"/>
      <c r="B6" s="400" t="s">
        <v>529</v>
      </c>
      <c r="C6" s="401" t="s">
        <v>265</v>
      </c>
      <c r="D6" s="401" t="s">
        <v>266</v>
      </c>
      <c r="E6" s="401" t="s">
        <v>528</v>
      </c>
      <c r="F6" s="401" t="s">
        <v>267</v>
      </c>
      <c r="G6" s="401" t="s">
        <v>266</v>
      </c>
      <c r="H6" s="401" t="s">
        <v>268</v>
      </c>
      <c r="I6" s="401" t="s">
        <v>269</v>
      </c>
      <c r="J6" s="402" t="s">
        <v>270</v>
      </c>
    </row>
    <row r="7" spans="1:14" ht="17.25" hidden="1" customHeight="1" thickTop="1" x14ac:dyDescent="0.35">
      <c r="A7" s="177">
        <v>2003</v>
      </c>
      <c r="B7" s="175">
        <v>129601</v>
      </c>
      <c r="C7" s="175">
        <v>4887379</v>
      </c>
      <c r="D7" s="176">
        <v>26.517485138762517</v>
      </c>
      <c r="E7" s="175">
        <v>63588</v>
      </c>
      <c r="F7" s="175">
        <v>831563</v>
      </c>
      <c r="G7" s="176">
        <v>76.468048722706513</v>
      </c>
      <c r="H7" s="178">
        <v>193189</v>
      </c>
      <c r="I7" s="178">
        <v>5718942</v>
      </c>
      <c r="J7" s="179">
        <v>33.780548919712771</v>
      </c>
      <c r="N7" s="84"/>
    </row>
    <row r="8" spans="1:14" ht="17.25" hidden="1" customHeight="1" x14ac:dyDescent="0.35">
      <c r="A8" s="177">
        <v>2004</v>
      </c>
      <c r="B8" s="175">
        <v>136445</v>
      </c>
      <c r="C8" s="175">
        <v>4959473</v>
      </c>
      <c r="D8" s="176">
        <v>27.511995730191494</v>
      </c>
      <c r="E8" s="175">
        <v>68515</v>
      </c>
      <c r="F8" s="175">
        <v>845356</v>
      </c>
      <c r="G8" s="176">
        <v>81.048694277913683</v>
      </c>
      <c r="H8" s="178">
        <v>204960</v>
      </c>
      <c r="I8" s="178">
        <v>5804829</v>
      </c>
      <c r="J8" s="179">
        <v>35.30853363639136</v>
      </c>
      <c r="N8" s="84"/>
    </row>
    <row r="9" spans="1:14" ht="17.25" hidden="1" customHeight="1" x14ac:dyDescent="0.35">
      <c r="A9" s="177">
        <v>2005</v>
      </c>
      <c r="B9" s="175">
        <v>136954</v>
      </c>
      <c r="C9" s="175">
        <v>5119619</v>
      </c>
      <c r="D9" s="176">
        <v>26.750818762099289</v>
      </c>
      <c r="E9" s="175">
        <v>72225</v>
      </c>
      <c r="F9" s="175">
        <v>844524</v>
      </c>
      <c r="G9" s="176">
        <v>85.521548233087515</v>
      </c>
      <c r="H9" s="178">
        <v>209179</v>
      </c>
      <c r="I9" s="178">
        <v>5964143</v>
      </c>
      <c r="J9" s="179">
        <v>35.072767369930595</v>
      </c>
      <c r="N9" s="84"/>
    </row>
    <row r="10" spans="1:14" ht="17.25" hidden="1" customHeight="1" x14ac:dyDescent="0.35">
      <c r="A10" s="177">
        <v>2006</v>
      </c>
      <c r="B10" s="175">
        <v>146053</v>
      </c>
      <c r="C10" s="175">
        <v>5140103</v>
      </c>
      <c r="D10" s="176">
        <v>28.414411150904954</v>
      </c>
      <c r="E10" s="175">
        <v>80474</v>
      </c>
      <c r="F10" s="175">
        <v>868080</v>
      </c>
      <c r="G10" s="176">
        <v>92.703437471200814</v>
      </c>
      <c r="H10" s="178">
        <v>226527</v>
      </c>
      <c r="I10" s="178">
        <v>6008183</v>
      </c>
      <c r="J10" s="179">
        <v>37.703079283703573</v>
      </c>
      <c r="N10" s="84"/>
    </row>
    <row r="11" spans="1:14" ht="17.25" hidden="1" customHeight="1" x14ac:dyDescent="0.35">
      <c r="A11" s="177">
        <v>2007</v>
      </c>
      <c r="B11" s="175">
        <v>151475</v>
      </c>
      <c r="C11" s="175">
        <v>5206139</v>
      </c>
      <c r="D11" s="176">
        <v>29.095458265712846</v>
      </c>
      <c r="E11" s="175">
        <v>85275</v>
      </c>
      <c r="F11" s="175">
        <v>875550</v>
      </c>
      <c r="G11" s="176">
        <v>97.395922562960422</v>
      </c>
      <c r="H11" s="178">
        <v>236750</v>
      </c>
      <c r="I11" s="178">
        <v>6081689</v>
      </c>
      <c r="J11" s="179">
        <v>38.928330600265816</v>
      </c>
      <c r="N11" s="84"/>
    </row>
    <row r="12" spans="1:14" ht="17.25" hidden="1" customHeight="1" x14ac:dyDescent="0.35">
      <c r="A12" s="177">
        <v>2008</v>
      </c>
      <c r="B12" s="175">
        <v>154738</v>
      </c>
      <c r="C12" s="175">
        <v>5376217</v>
      </c>
      <c r="D12" s="176">
        <v>28.781948347695046</v>
      </c>
      <c r="E12" s="175">
        <v>85051</v>
      </c>
      <c r="F12" s="175">
        <v>895421</v>
      </c>
      <c r="G12" s="176">
        <v>94.984370480477892</v>
      </c>
      <c r="H12" s="178">
        <v>239789</v>
      </c>
      <c r="I12" s="178">
        <v>6271638</v>
      </c>
      <c r="J12" s="179">
        <v>38.233871278922663</v>
      </c>
      <c r="N12" s="17"/>
    </row>
    <row r="13" spans="1:14" ht="26.25" customHeight="1" thickTop="1" x14ac:dyDescent="0.35">
      <c r="A13" s="180">
        <v>2009</v>
      </c>
      <c r="B13" s="175">
        <v>161282</v>
      </c>
      <c r="C13" s="175">
        <v>5465585</v>
      </c>
      <c r="D13" s="176">
        <v>29.508643631011136</v>
      </c>
      <c r="E13" s="175">
        <v>91957</v>
      </c>
      <c r="F13" s="175">
        <v>921347</v>
      </c>
      <c r="G13" s="176">
        <v>99.80713021261262</v>
      </c>
      <c r="H13" s="178">
        <v>253239</v>
      </c>
      <c r="I13" s="178">
        <v>6386932</v>
      </c>
      <c r="J13" s="179">
        <v>39.649553181402283</v>
      </c>
    </row>
    <row r="14" spans="1:14" ht="26.25" customHeight="1" x14ac:dyDescent="0.35">
      <c r="A14" s="180">
        <v>2010</v>
      </c>
      <c r="B14" s="175">
        <v>168969</v>
      </c>
      <c r="C14" s="175">
        <v>5510635</v>
      </c>
      <c r="D14" s="176">
        <v>30.662346535381133</v>
      </c>
      <c r="E14" s="175">
        <v>100817</v>
      </c>
      <c r="F14" s="175">
        <v>948049</v>
      </c>
      <c r="G14" s="176">
        <v>106.34154985660024</v>
      </c>
      <c r="H14" s="178">
        <v>269786</v>
      </c>
      <c r="I14" s="178">
        <v>6458684</v>
      </c>
      <c r="J14" s="179">
        <v>41.771048095865964</v>
      </c>
    </row>
    <row r="15" spans="1:14" ht="26.25" customHeight="1" x14ac:dyDescent="0.35">
      <c r="A15" s="180">
        <v>2011</v>
      </c>
      <c r="B15" s="178">
        <v>174454</v>
      </c>
      <c r="C15" s="178">
        <v>5515478</v>
      </c>
      <c r="D15" s="181">
        <v>31.62989681039431</v>
      </c>
      <c r="E15" s="178">
        <v>101765</v>
      </c>
      <c r="F15" s="175">
        <v>974202</v>
      </c>
      <c r="G15" s="181">
        <v>104.45985534827479</v>
      </c>
      <c r="H15" s="178">
        <v>276219</v>
      </c>
      <c r="I15" s="178">
        <v>6489680</v>
      </c>
      <c r="J15" s="179">
        <v>42.562807411151248</v>
      </c>
    </row>
    <row r="16" spans="1:14" ht="26.25" customHeight="1" x14ac:dyDescent="0.35">
      <c r="A16" s="180">
        <v>2012</v>
      </c>
      <c r="B16" s="178">
        <v>182744</v>
      </c>
      <c r="C16" s="178">
        <v>5501222</v>
      </c>
      <c r="D16" s="181">
        <v>33.218801204532376</v>
      </c>
      <c r="E16" s="182">
        <v>113303</v>
      </c>
      <c r="F16" s="182">
        <v>997338</v>
      </c>
      <c r="G16" s="183">
        <v>113.6</v>
      </c>
      <c r="H16" s="178">
        <v>296047</v>
      </c>
      <c r="I16" s="178">
        <v>6498560</v>
      </c>
      <c r="J16" s="179">
        <v>45.55578466614142</v>
      </c>
    </row>
    <row r="17" spans="1:29" ht="26.25" customHeight="1" x14ac:dyDescent="0.35">
      <c r="A17" s="180">
        <v>2013</v>
      </c>
      <c r="B17" s="178">
        <v>188382</v>
      </c>
      <c r="C17" s="178">
        <v>5472528</v>
      </c>
      <c r="D17" s="181">
        <v>34.42321354956978</v>
      </c>
      <c r="E17" s="182">
        <v>117793</v>
      </c>
      <c r="F17" s="182">
        <v>1023023</v>
      </c>
      <c r="G17" s="183">
        <v>115.14208380456745</v>
      </c>
      <c r="H17" s="178">
        <v>306175</v>
      </c>
      <c r="I17" s="178">
        <v>6495551</v>
      </c>
      <c r="J17" s="179">
        <v>47.136109007534543</v>
      </c>
    </row>
    <row r="18" spans="1:29" s="83" customFormat="1" ht="26.25" customHeight="1" x14ac:dyDescent="0.35">
      <c r="A18" s="180">
        <v>2014</v>
      </c>
      <c r="B18" s="178">
        <v>188046</v>
      </c>
      <c r="C18" s="178">
        <v>5401249</v>
      </c>
      <c r="D18" s="181">
        <v>34.815280687855712</v>
      </c>
      <c r="E18" s="178">
        <v>119834</v>
      </c>
      <c r="F18" s="178">
        <v>1053191</v>
      </c>
      <c r="G18" s="181">
        <v>113.78183064610313</v>
      </c>
      <c r="H18" s="178">
        <v>307880</v>
      </c>
      <c r="I18" s="178">
        <v>6454440</v>
      </c>
      <c r="J18" s="179">
        <v>47.700497641933303</v>
      </c>
    </row>
    <row r="19" spans="1:29" s="83" customFormat="1" ht="26.25" customHeight="1" thickBot="1" x14ac:dyDescent="0.4">
      <c r="A19" s="184">
        <v>2015</v>
      </c>
      <c r="B19" s="185">
        <v>194535</v>
      </c>
      <c r="C19" s="185">
        <v>5357084</v>
      </c>
      <c r="D19" s="254">
        <f>B19/C19*1000</f>
        <v>36.313598965407301</v>
      </c>
      <c r="E19" s="185">
        <v>127792</v>
      </c>
      <c r="F19" s="185">
        <v>1079912</v>
      </c>
      <c r="G19" s="255">
        <f>E19/F19*1000</f>
        <v>118.33556808332531</v>
      </c>
      <c r="H19" s="185">
        <v>322327</v>
      </c>
      <c r="I19" s="185">
        <v>6436996</v>
      </c>
      <c r="J19" s="186">
        <f>H19/I19*1000</f>
        <v>50.074133959381051</v>
      </c>
    </row>
    <row r="20" spans="1:29" s="83" customFormat="1" ht="23.25" customHeight="1" thickTop="1" x14ac:dyDescent="0.35">
      <c r="A20" s="10"/>
      <c r="B20" s="10"/>
      <c r="C20" s="10"/>
      <c r="D20" s="173"/>
      <c r="E20" s="10"/>
      <c r="F20" s="10"/>
      <c r="G20" s="174"/>
      <c r="H20" s="10"/>
      <c r="I20" s="10"/>
      <c r="J20" s="142"/>
    </row>
    <row r="21" spans="1:29" ht="15" x14ac:dyDescent="0.3">
      <c r="A21" s="427" t="s">
        <v>494</v>
      </c>
      <c r="B21" s="429"/>
      <c r="C21" s="429"/>
      <c r="D21" s="429"/>
      <c r="E21" s="429"/>
      <c r="F21" s="429"/>
      <c r="G21" s="429"/>
      <c r="H21" s="430"/>
      <c r="I21" s="430"/>
      <c r="J21" s="430"/>
      <c r="M21" s="82"/>
    </row>
    <row r="22" spans="1:29" ht="18.75" customHeight="1" x14ac:dyDescent="0.3">
      <c r="A22" s="425" t="s">
        <v>479</v>
      </c>
      <c r="B22" s="425"/>
      <c r="C22" s="425"/>
      <c r="D22" s="425"/>
      <c r="E22" s="425"/>
      <c r="F22" s="425"/>
      <c r="G22" s="425"/>
      <c r="H22" s="425"/>
      <c r="I22" s="425"/>
      <c r="J22" s="425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</row>
    <row r="24" spans="1:29" x14ac:dyDescent="0.2">
      <c r="J24" s="385" t="s">
        <v>510</v>
      </c>
    </row>
  </sheetData>
  <mergeCells count="5">
    <mergeCell ref="A21:J21"/>
    <mergeCell ref="A1:J1"/>
    <mergeCell ref="A3:J3"/>
    <mergeCell ref="A4:J4"/>
    <mergeCell ref="A22:J22"/>
  </mergeCells>
  <hyperlinks>
    <hyperlink ref="J24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</sheetPr>
  <dimension ref="A2:X19"/>
  <sheetViews>
    <sheetView zoomScaleNormal="100" workbookViewId="0">
      <selection activeCell="B4" sqref="B4"/>
    </sheetView>
  </sheetViews>
  <sheetFormatPr baseColWidth="10" defaultRowHeight="12.75" x14ac:dyDescent="0.2"/>
  <cols>
    <col min="1" max="1" width="40.28515625" style="17" customWidth="1"/>
    <col min="2" max="2" width="41.5703125" style="17" customWidth="1"/>
    <col min="3" max="3" width="35.140625" style="17" customWidth="1"/>
    <col min="4" max="16384" width="11.42578125" style="17"/>
  </cols>
  <sheetData>
    <row r="2" spans="1:5" ht="15.75" customHeight="1" x14ac:dyDescent="0.2"/>
    <row r="4" spans="1:5" ht="19.5" x14ac:dyDescent="0.4">
      <c r="B4" s="52" t="s">
        <v>263</v>
      </c>
    </row>
    <row r="6" spans="1:5" ht="15" x14ac:dyDescent="0.2">
      <c r="A6" s="434" t="s">
        <v>271</v>
      </c>
      <c r="B6" s="435"/>
      <c r="C6" s="435"/>
    </row>
    <row r="7" spans="1:5" ht="19.5" x14ac:dyDescent="0.4">
      <c r="A7" s="15"/>
      <c r="C7" s="15"/>
      <c r="D7" s="15"/>
    </row>
    <row r="8" spans="1:5" ht="19.5" x14ac:dyDescent="0.4">
      <c r="A8" s="15"/>
      <c r="B8" s="16"/>
      <c r="C8" s="15"/>
      <c r="D8" s="15"/>
    </row>
    <row r="9" spans="1:5" ht="20.25" thickBot="1" x14ac:dyDescent="0.45">
      <c r="A9" s="79"/>
      <c r="B9" s="79"/>
      <c r="C9" s="18"/>
      <c r="D9" s="18"/>
    </row>
    <row r="10" spans="1:5" ht="20.25" thickBot="1" x14ac:dyDescent="0.45">
      <c r="A10" s="13"/>
      <c r="B10" s="117" t="s">
        <v>16</v>
      </c>
      <c r="C10" s="117" t="s">
        <v>1</v>
      </c>
      <c r="D10" s="18"/>
    </row>
    <row r="11" spans="1:5" ht="19.5" x14ac:dyDescent="0.4">
      <c r="A11" s="21" t="s">
        <v>17</v>
      </c>
      <c r="B11" s="53">
        <v>162945</v>
      </c>
      <c r="C11" s="49">
        <f>B11/B13*100</f>
        <v>50.552699587685801</v>
      </c>
      <c r="D11" s="18"/>
    </row>
    <row r="12" spans="1:5" ht="19.5" x14ac:dyDescent="0.4">
      <c r="A12" s="23" t="s">
        <v>18</v>
      </c>
      <c r="B12" s="309">
        <v>159382</v>
      </c>
      <c r="C12" s="50">
        <f>B12/B13*100</f>
        <v>49.447300412314206</v>
      </c>
      <c r="D12" s="19"/>
    </row>
    <row r="13" spans="1:5" ht="20.25" thickBot="1" x14ac:dyDescent="0.45">
      <c r="A13" s="143" t="s">
        <v>15</v>
      </c>
      <c r="B13" s="310">
        <f>SUM(B11:B12)</f>
        <v>322327</v>
      </c>
      <c r="C13" s="144">
        <f>SUM(C11:C12)</f>
        <v>100</v>
      </c>
      <c r="D13" s="19"/>
    </row>
    <row r="14" spans="1:5" ht="19.5" x14ac:dyDescent="0.4">
      <c r="D14" s="19"/>
      <c r="E14" s="20"/>
    </row>
    <row r="15" spans="1:5" ht="19.5" x14ac:dyDescent="0.4">
      <c r="D15" s="19"/>
      <c r="E15" s="22"/>
    </row>
    <row r="16" spans="1:5" ht="15" x14ac:dyDescent="0.3">
      <c r="A16" s="427" t="s">
        <v>480</v>
      </c>
      <c r="B16" s="427"/>
      <c r="C16" s="427"/>
      <c r="D16" s="42"/>
      <c r="E16" s="42"/>
    </row>
    <row r="17" spans="1:24" ht="40.5" customHeight="1" x14ac:dyDescent="0.3">
      <c r="A17" s="425" t="s">
        <v>479</v>
      </c>
      <c r="B17" s="425"/>
      <c r="C17" s="42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ht="19.5" x14ac:dyDescent="0.4">
      <c r="A18" s="24"/>
      <c r="B18" s="24"/>
      <c r="C18" s="24"/>
      <c r="D18" s="25"/>
      <c r="E18" s="26"/>
    </row>
    <row r="19" spans="1:24" x14ac:dyDescent="0.2">
      <c r="C19" s="387" t="s">
        <v>510</v>
      </c>
    </row>
  </sheetData>
  <mergeCells count="3">
    <mergeCell ref="A6:C6"/>
    <mergeCell ref="A17:C17"/>
    <mergeCell ref="A16:C16"/>
  </mergeCells>
  <phoneticPr fontId="9" type="noConversion"/>
  <hyperlinks>
    <hyperlink ref="C19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39997558519241921"/>
    <pageSetUpPr fitToPage="1"/>
  </sheetPr>
  <dimension ref="A4:AQ27"/>
  <sheetViews>
    <sheetView topLeftCell="A2" zoomScaleNormal="100" workbookViewId="0">
      <selection activeCell="D4" sqref="D4:H4"/>
    </sheetView>
  </sheetViews>
  <sheetFormatPr baseColWidth="10" defaultRowHeight="12.75" x14ac:dyDescent="0.2"/>
  <cols>
    <col min="1" max="1" width="19.28515625" style="9" customWidth="1"/>
    <col min="2" max="2" width="12.42578125" style="9" customWidth="1"/>
    <col min="3" max="3" width="21" style="9" hidden="1" customWidth="1"/>
    <col min="4" max="4" width="20.7109375" style="9" bestFit="1" customWidth="1"/>
    <col min="5" max="5" width="18.42578125" style="9" customWidth="1"/>
    <col min="6" max="6" width="17" style="9" hidden="1" customWidth="1"/>
    <col min="7" max="7" width="20.42578125" style="9" bestFit="1" customWidth="1"/>
    <col min="8" max="8" width="11.5703125" style="9" customWidth="1"/>
    <col min="9" max="9" width="16" style="9" hidden="1" customWidth="1"/>
    <col min="10" max="10" width="23.85546875" style="9" customWidth="1"/>
    <col min="11" max="11" width="15.140625" style="9" hidden="1" customWidth="1"/>
    <col min="12" max="12" width="9.140625" style="9" customWidth="1"/>
    <col min="13" max="13" width="9.85546875" style="9" customWidth="1"/>
    <col min="14" max="14" width="15.85546875" style="9" customWidth="1"/>
    <col min="15" max="15" width="15" style="9" customWidth="1"/>
    <col min="16" max="16384" width="11.42578125" style="9"/>
  </cols>
  <sheetData>
    <row r="4" spans="1:22" ht="18" x14ac:dyDescent="0.35">
      <c r="A4" s="14"/>
      <c r="B4" s="14"/>
      <c r="C4" s="14"/>
      <c r="D4" s="438" t="s">
        <v>232</v>
      </c>
      <c r="E4" s="438"/>
      <c r="F4" s="430"/>
      <c r="G4" s="430"/>
      <c r="H4" s="430"/>
      <c r="I4" s="14"/>
      <c r="J4" s="14"/>
    </row>
    <row r="5" spans="1:22" ht="16.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22" ht="35.25" customHeight="1" x14ac:dyDescent="0.35">
      <c r="A6" s="436" t="s">
        <v>19</v>
      </c>
      <c r="B6" s="436"/>
      <c r="C6" s="436"/>
      <c r="D6" s="436"/>
      <c r="E6" s="436"/>
      <c r="F6" s="436"/>
      <c r="G6" s="436"/>
      <c r="H6" s="436"/>
      <c r="I6" s="436"/>
      <c r="J6" s="436"/>
    </row>
    <row r="7" spans="1:22" ht="18.75" customHeight="1" x14ac:dyDescent="0.3">
      <c r="A7" s="14"/>
      <c r="B7" s="437" t="s">
        <v>498</v>
      </c>
      <c r="C7" s="437"/>
      <c r="D7" s="437"/>
      <c r="E7" s="437"/>
      <c r="F7" s="437"/>
      <c r="G7" s="437"/>
      <c r="H7" s="437"/>
      <c r="I7" s="14"/>
      <c r="J7" s="14"/>
      <c r="N7" s="107"/>
      <c r="O7" s="107"/>
      <c r="P7" s="107"/>
    </row>
    <row r="8" spans="1:22" ht="16.5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Q8" s="81"/>
      <c r="R8" s="81"/>
      <c r="T8" s="80"/>
      <c r="U8" s="80"/>
      <c r="V8" s="81"/>
    </row>
    <row r="9" spans="1:22" ht="17.25" thickBot="1" x14ac:dyDescent="0.35">
      <c r="A9" s="14"/>
      <c r="B9" s="14"/>
      <c r="C9" s="14" t="s">
        <v>245</v>
      </c>
      <c r="D9" s="14"/>
      <c r="E9" s="14"/>
      <c r="F9" s="14" t="s">
        <v>245</v>
      </c>
      <c r="G9" s="14"/>
      <c r="H9" s="14"/>
      <c r="I9" s="14" t="s">
        <v>245</v>
      </c>
      <c r="J9" s="14"/>
      <c r="Q9" s="80"/>
      <c r="R9" s="80"/>
      <c r="S9" s="81"/>
    </row>
    <row r="10" spans="1:22" ht="19.5" thickTop="1" thickBot="1" x14ac:dyDescent="0.4">
      <c r="A10" s="14"/>
      <c r="B10" s="189" t="s">
        <v>17</v>
      </c>
      <c r="C10" s="190"/>
      <c r="D10" s="190" t="s">
        <v>223</v>
      </c>
      <c r="E10" s="190" t="s">
        <v>18</v>
      </c>
      <c r="F10" s="190"/>
      <c r="G10" s="190" t="s">
        <v>223</v>
      </c>
      <c r="H10" s="190" t="s">
        <v>15</v>
      </c>
      <c r="I10" s="190"/>
      <c r="J10" s="191" t="s">
        <v>223</v>
      </c>
      <c r="K10" s="256" t="s">
        <v>1</v>
      </c>
      <c r="Q10" s="80"/>
      <c r="R10" s="80"/>
      <c r="S10" s="81"/>
    </row>
    <row r="11" spans="1:22" ht="20.25" customHeight="1" x14ac:dyDescent="0.35">
      <c r="A11" s="28" t="s">
        <v>20</v>
      </c>
      <c r="B11" s="258">
        <v>3043</v>
      </c>
      <c r="C11" s="259">
        <v>210150</v>
      </c>
      <c r="D11" s="260">
        <f t="shared" ref="D11:D16" si="0">B11/C11*1000</f>
        <v>14.480133238163218</v>
      </c>
      <c r="E11" s="199">
        <v>1676</v>
      </c>
      <c r="F11" s="261">
        <v>199429</v>
      </c>
      <c r="G11" s="260">
        <f t="shared" ref="G11:G16" si="1">E11/F11*1000</f>
        <v>8.4039934011603137</v>
      </c>
      <c r="H11" s="200">
        <f t="shared" ref="H11:I15" si="2">B11+E11</f>
        <v>4719</v>
      </c>
      <c r="I11" s="262">
        <f t="shared" si="2"/>
        <v>409579</v>
      </c>
      <c r="J11" s="263">
        <f t="shared" ref="J11:J16" si="3">H11/I11*1000</f>
        <v>11.521586800104497</v>
      </c>
      <c r="Q11" s="80"/>
      <c r="R11" s="80"/>
      <c r="S11" s="81"/>
    </row>
    <row r="12" spans="1:22" ht="20.25" customHeight="1" x14ac:dyDescent="0.35">
      <c r="A12" s="30" t="s">
        <v>21</v>
      </c>
      <c r="B12" s="258">
        <v>11361</v>
      </c>
      <c r="C12" s="261">
        <v>397805</v>
      </c>
      <c r="D12" s="260">
        <f t="shared" si="0"/>
        <v>28.559218712685862</v>
      </c>
      <c r="E12" s="199">
        <v>6171</v>
      </c>
      <c r="F12" s="261">
        <v>378644</v>
      </c>
      <c r="G12" s="260">
        <f t="shared" si="1"/>
        <v>16.297630491966068</v>
      </c>
      <c r="H12" s="200">
        <f t="shared" si="2"/>
        <v>17532</v>
      </c>
      <c r="I12" s="262">
        <f t="shared" si="2"/>
        <v>776449</v>
      </c>
      <c r="J12" s="263">
        <f t="shared" si="3"/>
        <v>22.579718693693984</v>
      </c>
      <c r="Q12" s="80"/>
      <c r="R12" s="80"/>
      <c r="S12" s="81"/>
    </row>
    <row r="13" spans="1:22" ht="20.25" customHeight="1" x14ac:dyDescent="0.35">
      <c r="A13" s="30" t="s">
        <v>22</v>
      </c>
      <c r="B13" s="258">
        <v>32973</v>
      </c>
      <c r="C13" s="261">
        <v>1220667</v>
      </c>
      <c r="D13" s="260">
        <f t="shared" si="0"/>
        <v>27.012280990638722</v>
      </c>
      <c r="E13" s="199">
        <v>26118</v>
      </c>
      <c r="F13" s="261">
        <v>1246136</v>
      </c>
      <c r="G13" s="260">
        <f t="shared" si="1"/>
        <v>20.959189045176448</v>
      </c>
      <c r="H13" s="200">
        <f t="shared" si="2"/>
        <v>59091</v>
      </c>
      <c r="I13" s="262">
        <f t="shared" si="2"/>
        <v>2466803</v>
      </c>
      <c r="J13" s="263">
        <f t="shared" si="3"/>
        <v>23.954486839848986</v>
      </c>
      <c r="Q13" s="80"/>
      <c r="R13" s="80"/>
      <c r="S13" s="81"/>
    </row>
    <row r="14" spans="1:22" ht="20.25" customHeight="1" x14ac:dyDescent="0.35">
      <c r="A14" s="30" t="s">
        <v>23</v>
      </c>
      <c r="B14" s="264">
        <v>58734</v>
      </c>
      <c r="C14" s="261">
        <v>812642</v>
      </c>
      <c r="D14" s="260">
        <f t="shared" si="0"/>
        <v>72.275368489445526</v>
      </c>
      <c r="E14" s="199">
        <v>54459</v>
      </c>
      <c r="F14" s="261">
        <v>891611</v>
      </c>
      <c r="G14" s="260">
        <f t="shared" si="1"/>
        <v>61.079327195380046</v>
      </c>
      <c r="H14" s="200">
        <f t="shared" si="2"/>
        <v>113193</v>
      </c>
      <c r="I14" s="262">
        <f t="shared" si="2"/>
        <v>1704253</v>
      </c>
      <c r="J14" s="263">
        <f t="shared" si="3"/>
        <v>66.417955550026903</v>
      </c>
      <c r="Q14" s="80"/>
      <c r="R14" s="80"/>
      <c r="S14" s="81"/>
    </row>
    <row r="15" spans="1:22" ht="20.25" customHeight="1" thickBot="1" x14ac:dyDescent="0.4">
      <c r="A15" s="30" t="s">
        <v>24</v>
      </c>
      <c r="B15" s="264">
        <v>56834</v>
      </c>
      <c r="C15" s="261">
        <v>445758</v>
      </c>
      <c r="D15" s="260">
        <f t="shared" si="0"/>
        <v>127.49967471139048</v>
      </c>
      <c r="E15" s="199">
        <v>70958</v>
      </c>
      <c r="F15" s="261">
        <v>634154</v>
      </c>
      <c r="G15" s="260">
        <f t="shared" si="1"/>
        <v>111.893956357604</v>
      </c>
      <c r="H15" s="200">
        <f t="shared" si="2"/>
        <v>127792</v>
      </c>
      <c r="I15" s="262">
        <f t="shared" si="2"/>
        <v>1079912</v>
      </c>
      <c r="J15" s="263">
        <f t="shared" si="3"/>
        <v>118.33556808332531</v>
      </c>
      <c r="Q15" s="80"/>
      <c r="R15" s="80"/>
      <c r="S15" s="81"/>
    </row>
    <row r="16" spans="1:22" ht="18.75" thickBot="1" x14ac:dyDescent="0.4">
      <c r="A16" s="31" t="s">
        <v>15</v>
      </c>
      <c r="B16" s="202">
        <f>SUM(B11:B15)</f>
        <v>162945</v>
      </c>
      <c r="C16" s="204">
        <f>SUM(C11:C15)</f>
        <v>3087022</v>
      </c>
      <c r="D16" s="265">
        <f t="shared" si="0"/>
        <v>52.783880386987853</v>
      </c>
      <c r="E16" s="204">
        <f>SUM(E11:E15)</f>
        <v>159382</v>
      </c>
      <c r="F16" s="204">
        <f>SUM(F11:F15)</f>
        <v>3349974</v>
      </c>
      <c r="G16" s="265">
        <f t="shared" si="1"/>
        <v>47.577085672903728</v>
      </c>
      <c r="H16" s="204">
        <f>SUM(H11:H15)</f>
        <v>322327</v>
      </c>
      <c r="I16" s="204">
        <f>SUM(I11:I15)</f>
        <v>6436996</v>
      </c>
      <c r="J16" s="266">
        <f t="shared" si="3"/>
        <v>50.074133959381051</v>
      </c>
      <c r="K16" s="257">
        <f>(H16/I16)*100</f>
        <v>5.0074133959381051</v>
      </c>
      <c r="Q16" s="80"/>
      <c r="R16" s="80"/>
      <c r="S16" s="81"/>
    </row>
    <row r="17" spans="1:43" ht="15.75" x14ac:dyDescent="0.3">
      <c r="A17" s="2"/>
      <c r="B17" s="2"/>
      <c r="C17" s="2"/>
      <c r="D17" s="2"/>
      <c r="E17" s="2"/>
      <c r="F17" s="2"/>
      <c r="G17" s="2"/>
      <c r="H17" s="2"/>
      <c r="I17" s="63"/>
      <c r="J17" s="2"/>
      <c r="Q17" s="80"/>
      <c r="R17" s="80"/>
      <c r="S17" s="81"/>
    </row>
    <row r="18" spans="1:43" ht="36.75" customHeight="1" x14ac:dyDescent="0.3">
      <c r="A18" s="425" t="s">
        <v>485</v>
      </c>
      <c r="B18" s="425"/>
      <c r="C18" s="425"/>
      <c r="D18" s="425"/>
      <c r="E18" s="425"/>
      <c r="F18" s="425"/>
      <c r="G18" s="425"/>
      <c r="H18" s="425"/>
      <c r="I18" s="425"/>
      <c r="J18" s="425"/>
      <c r="K18" s="103"/>
    </row>
    <row r="19" spans="1:43" ht="15" customHeight="1" x14ac:dyDescent="0.3">
      <c r="A19" s="425" t="s">
        <v>479</v>
      </c>
      <c r="B19" s="425"/>
      <c r="C19" s="425"/>
      <c r="D19" s="425"/>
      <c r="E19" s="425"/>
      <c r="F19" s="425"/>
      <c r="G19" s="425"/>
      <c r="H19" s="425"/>
      <c r="I19" s="425"/>
      <c r="J19" s="425"/>
      <c r="K19" s="107"/>
      <c r="L19" s="107"/>
      <c r="M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</row>
    <row r="21" spans="1:43" x14ac:dyDescent="0.2">
      <c r="J21" s="389" t="s">
        <v>510</v>
      </c>
    </row>
    <row r="27" spans="1:43" ht="3" customHeight="1" x14ac:dyDescent="0.2"/>
  </sheetData>
  <mergeCells count="5">
    <mergeCell ref="A19:J19"/>
    <mergeCell ref="A6:J6"/>
    <mergeCell ref="B7:H7"/>
    <mergeCell ref="D4:H4"/>
    <mergeCell ref="A18:J18"/>
  </mergeCells>
  <phoneticPr fontId="9" type="noConversion"/>
  <hyperlinks>
    <hyperlink ref="J21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5" orientation="landscape" useFirstPageNumber="1" r:id="rId1"/>
  <headerFooter alignWithMargins="0">
    <oddHeader>&amp;C&amp;G</oddHeader>
    <oddFooter>Página &amp;P</oddFooter>
  </headerFooter>
  <colBreaks count="1" manualBreakCount="1">
    <brk id="11" max="1048575" man="1"/>
  </colBreaks>
  <ignoredErrors>
    <ignoredError sqref="D16 G16" 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0.39997558519241921"/>
    <pageSetUpPr fitToPage="1"/>
  </sheetPr>
  <dimension ref="A1:J18"/>
  <sheetViews>
    <sheetView zoomScaleNormal="100" workbookViewId="0">
      <selection activeCell="D2" sqref="D2:H2"/>
    </sheetView>
  </sheetViews>
  <sheetFormatPr baseColWidth="10" defaultColWidth="9.140625" defaultRowHeight="12.75" x14ac:dyDescent="0.2"/>
  <cols>
    <col min="1" max="1" width="21.42578125" style="9" customWidth="1"/>
    <col min="2" max="2" width="12.5703125" style="9" customWidth="1"/>
    <col min="3" max="3" width="13.5703125" style="9" hidden="1" customWidth="1"/>
    <col min="4" max="4" width="22" style="9" customWidth="1"/>
    <col min="5" max="5" width="16.140625" style="9" customWidth="1"/>
    <col min="6" max="6" width="14.7109375" style="9" hidden="1" customWidth="1"/>
    <col min="7" max="7" width="21.28515625" style="9" customWidth="1"/>
    <col min="8" max="8" width="10.7109375" style="9" customWidth="1"/>
    <col min="9" max="9" width="19" style="9" hidden="1" customWidth="1"/>
    <col min="10" max="10" width="22.28515625" style="9" customWidth="1"/>
    <col min="11" max="16384" width="9.140625" style="9"/>
  </cols>
  <sheetData>
    <row r="1" spans="1:10" ht="12" customHeight="1" x14ac:dyDescent="0.2"/>
    <row r="2" spans="1:10" ht="18" x14ac:dyDescent="0.35">
      <c r="A2" s="14"/>
      <c r="B2" s="14"/>
      <c r="C2" s="14"/>
      <c r="D2" s="438" t="s">
        <v>497</v>
      </c>
      <c r="E2" s="438"/>
      <c r="F2" s="430"/>
      <c r="G2" s="430"/>
      <c r="H2" s="430"/>
      <c r="I2" s="14"/>
      <c r="J2" s="14"/>
    </row>
    <row r="3" spans="1:10" ht="18" x14ac:dyDescent="0.35">
      <c r="A3" s="14"/>
      <c r="B3" s="14"/>
      <c r="C3" s="14"/>
      <c r="D3" s="27"/>
      <c r="E3" s="27"/>
      <c r="F3" s="27"/>
      <c r="G3" s="14"/>
      <c r="H3" s="14"/>
      <c r="I3" s="14"/>
      <c r="J3" s="14"/>
    </row>
    <row r="4" spans="1:10" ht="18" x14ac:dyDescent="0.35">
      <c r="A4" s="438" t="s">
        <v>25</v>
      </c>
      <c r="B4" s="438"/>
      <c r="C4" s="438"/>
      <c r="D4" s="438"/>
      <c r="E4" s="438"/>
      <c r="F4" s="438"/>
      <c r="G4" s="438"/>
      <c r="H4" s="438"/>
      <c r="I4" s="438"/>
      <c r="J4" s="437"/>
    </row>
    <row r="5" spans="1:10" ht="16.5" x14ac:dyDescent="0.3">
      <c r="A5" s="437" t="s">
        <v>499</v>
      </c>
      <c r="B5" s="437"/>
      <c r="C5" s="437"/>
      <c r="D5" s="437"/>
      <c r="E5" s="437"/>
      <c r="F5" s="437"/>
      <c r="G5" s="437"/>
      <c r="H5" s="437"/>
      <c r="I5" s="437"/>
      <c r="J5" s="437"/>
    </row>
    <row r="6" spans="1:10" ht="17.25" thickBot="1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18" thickBot="1" x14ac:dyDescent="0.4">
      <c r="A7" s="14"/>
      <c r="B7" s="311" t="s">
        <v>17</v>
      </c>
      <c r="C7" s="312"/>
      <c r="D7" s="312" t="s">
        <v>223</v>
      </c>
      <c r="E7" s="312" t="s">
        <v>18</v>
      </c>
      <c r="F7" s="312"/>
      <c r="G7" s="312" t="s">
        <v>223</v>
      </c>
      <c r="H7" s="312" t="s">
        <v>15</v>
      </c>
      <c r="I7" s="312"/>
      <c r="J7" s="313" t="s">
        <v>223</v>
      </c>
    </row>
    <row r="8" spans="1:10" ht="18" x14ac:dyDescent="0.35">
      <c r="A8" s="28" t="s">
        <v>20</v>
      </c>
      <c r="B8" s="314">
        <v>3043</v>
      </c>
      <c r="C8" s="259">
        <v>210150</v>
      </c>
      <c r="D8" s="267">
        <f>B8/C8*1000</f>
        <v>14.480133238163218</v>
      </c>
      <c r="E8" s="199">
        <v>1676</v>
      </c>
      <c r="F8" s="261">
        <v>199429</v>
      </c>
      <c r="G8" s="267">
        <f>E8/F8*1000</f>
        <v>8.4039934011603137</v>
      </c>
      <c r="H8" s="200">
        <f t="shared" ref="H8:I11" si="0">B8+E8</f>
        <v>4719</v>
      </c>
      <c r="I8" s="262">
        <f t="shared" si="0"/>
        <v>409579</v>
      </c>
      <c r="J8" s="315">
        <f>H8/I8*1000</f>
        <v>11.521586800104497</v>
      </c>
    </row>
    <row r="9" spans="1:10" ht="18" x14ac:dyDescent="0.35">
      <c r="A9" s="30" t="s">
        <v>21</v>
      </c>
      <c r="B9" s="314">
        <v>11361</v>
      </c>
      <c r="C9" s="261">
        <v>397805</v>
      </c>
      <c r="D9" s="267">
        <f>B9/C9*1000</f>
        <v>28.559218712685862</v>
      </c>
      <c r="E9" s="199">
        <v>6171</v>
      </c>
      <c r="F9" s="261">
        <v>378644</v>
      </c>
      <c r="G9" s="267">
        <f>E9/F9*1000</f>
        <v>16.297630491966068</v>
      </c>
      <c r="H9" s="200">
        <f t="shared" si="0"/>
        <v>17532</v>
      </c>
      <c r="I9" s="262">
        <f t="shared" si="0"/>
        <v>776449</v>
      </c>
      <c r="J9" s="315">
        <f>H9/I9*1000</f>
        <v>22.579718693693984</v>
      </c>
    </row>
    <row r="10" spans="1:10" ht="18" x14ac:dyDescent="0.35">
      <c r="A10" s="30" t="s">
        <v>22</v>
      </c>
      <c r="B10" s="314">
        <v>32973</v>
      </c>
      <c r="C10" s="261">
        <v>1220667</v>
      </c>
      <c r="D10" s="267">
        <f>B10/C10*1000</f>
        <v>27.012280990638722</v>
      </c>
      <c r="E10" s="199">
        <v>26118</v>
      </c>
      <c r="F10" s="261">
        <v>1246136</v>
      </c>
      <c r="G10" s="267">
        <f>E10/F10*1000</f>
        <v>20.959189045176448</v>
      </c>
      <c r="H10" s="200">
        <f t="shared" si="0"/>
        <v>59091</v>
      </c>
      <c r="I10" s="262">
        <f t="shared" si="0"/>
        <v>2466803</v>
      </c>
      <c r="J10" s="315">
        <f>H10/I10*1000</f>
        <v>23.954486839848986</v>
      </c>
    </row>
    <row r="11" spans="1:10" ht="18.75" thickBot="1" x14ac:dyDescent="0.4">
      <c r="A11" s="30" t="s">
        <v>23</v>
      </c>
      <c r="B11" s="316">
        <v>58734</v>
      </c>
      <c r="C11" s="261">
        <v>812642</v>
      </c>
      <c r="D11" s="267">
        <f>B11/C11*1000</f>
        <v>72.275368489445526</v>
      </c>
      <c r="E11" s="199">
        <v>54459</v>
      </c>
      <c r="F11" s="261">
        <v>891611</v>
      </c>
      <c r="G11" s="267">
        <f>E11/F11*1000</f>
        <v>61.079327195380046</v>
      </c>
      <c r="H11" s="200">
        <f t="shared" si="0"/>
        <v>113193</v>
      </c>
      <c r="I11" s="262">
        <f t="shared" si="0"/>
        <v>1704253</v>
      </c>
      <c r="J11" s="315">
        <f>H11/I11*1000</f>
        <v>66.417955550026903</v>
      </c>
    </row>
    <row r="12" spans="1:10" ht="17.25" customHeight="1" thickBot="1" x14ac:dyDescent="0.4">
      <c r="A12" s="31" t="s">
        <v>15</v>
      </c>
      <c r="B12" s="38">
        <f>SUM(B8:B11)</f>
        <v>106111</v>
      </c>
      <c r="C12" s="317">
        <f>SUM(C8:C11)</f>
        <v>2641264</v>
      </c>
      <c r="D12" s="318">
        <f>B12/C12*1000</f>
        <v>40.174325625912445</v>
      </c>
      <c r="E12" s="230">
        <f>SUM(E8:E11)</f>
        <v>88424</v>
      </c>
      <c r="F12" s="317">
        <f>SUM(F8:F11)</f>
        <v>2715820</v>
      </c>
      <c r="G12" s="318">
        <f>E12/F12*1000</f>
        <v>32.558858834532479</v>
      </c>
      <c r="H12" s="230">
        <f>SUM(H8:H11)</f>
        <v>194535</v>
      </c>
      <c r="I12" s="317">
        <f>SUM(I8:I11)</f>
        <v>5357084</v>
      </c>
      <c r="J12" s="319">
        <f>H12/I12*1000</f>
        <v>36.313598965407301</v>
      </c>
    </row>
    <row r="13" spans="1:10" x14ac:dyDescent="0.2">
      <c r="I13" s="64"/>
    </row>
    <row r="15" spans="1:10" ht="24.75" customHeight="1" x14ac:dyDescent="0.3">
      <c r="A15" s="427" t="s">
        <v>496</v>
      </c>
      <c r="B15" s="427"/>
      <c r="C15" s="427"/>
      <c r="D15" s="427"/>
      <c r="E15" s="427"/>
      <c r="F15" s="427"/>
      <c r="G15" s="427"/>
      <c r="H15" s="427"/>
      <c r="I15" s="427"/>
      <c r="J15" s="427"/>
    </row>
    <row r="16" spans="1:10" ht="28.5" customHeight="1" x14ac:dyDescent="0.3">
      <c r="A16" s="425" t="s">
        <v>479</v>
      </c>
      <c r="B16" s="425"/>
      <c r="C16" s="425"/>
      <c r="D16" s="425"/>
      <c r="E16" s="425"/>
      <c r="F16" s="425"/>
      <c r="G16" s="425"/>
      <c r="H16" s="425"/>
      <c r="I16" s="425"/>
      <c r="J16" s="425"/>
    </row>
    <row r="17" spans="2:10" x14ac:dyDescent="0.2">
      <c r="B17" s="8"/>
      <c r="C17" s="8"/>
      <c r="D17" s="8"/>
      <c r="E17" s="8"/>
      <c r="F17" s="8"/>
      <c r="G17" s="8"/>
    </row>
    <row r="18" spans="2:10" ht="15" customHeight="1" x14ac:dyDescent="0.2">
      <c r="B18" s="8"/>
      <c r="C18" s="8"/>
      <c r="D18" s="8"/>
      <c r="J18" s="389" t="s">
        <v>510</v>
      </c>
    </row>
  </sheetData>
  <mergeCells count="5">
    <mergeCell ref="A4:J4"/>
    <mergeCell ref="A5:J5"/>
    <mergeCell ref="A15:J15"/>
    <mergeCell ref="D2:H2"/>
    <mergeCell ref="A16:J16"/>
  </mergeCells>
  <phoneticPr fontId="9" type="noConversion"/>
  <hyperlinks>
    <hyperlink ref="J18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ignoredErrors>
    <ignoredError sqref="D12 G12" 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39997558519241921"/>
    <pageSetUpPr fitToPage="1"/>
  </sheetPr>
  <dimension ref="A1:R64"/>
  <sheetViews>
    <sheetView zoomScaleNormal="100" workbookViewId="0">
      <selection activeCell="A2" sqref="A2:M2"/>
    </sheetView>
  </sheetViews>
  <sheetFormatPr baseColWidth="10" defaultColWidth="7.28515625" defaultRowHeight="15" x14ac:dyDescent="0.3"/>
  <cols>
    <col min="1" max="1" width="28.28515625" style="2" customWidth="1"/>
    <col min="2" max="13" width="10.140625" style="2" customWidth="1"/>
    <col min="14" max="14" width="23" style="2" customWidth="1"/>
    <col min="15" max="15" width="25.7109375" style="2" customWidth="1"/>
    <col min="16" max="17" width="7.7109375" style="2" customWidth="1"/>
    <col min="18" max="18" width="31.42578125" style="2" customWidth="1"/>
    <col min="19" max="16384" width="7.28515625" style="2"/>
  </cols>
  <sheetData>
    <row r="1" spans="1:18" ht="27" x14ac:dyDescent="0.3">
      <c r="L1" s="386" t="s">
        <v>510</v>
      </c>
    </row>
    <row r="2" spans="1:18" ht="18" x14ac:dyDescent="0.35">
      <c r="A2" s="439" t="s">
        <v>233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</row>
    <row r="3" spans="1:18" x14ac:dyDescent="0.3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8" ht="16.5" x14ac:dyDescent="0.35">
      <c r="A4" s="440" t="s">
        <v>241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</row>
    <row r="5" spans="1:18" x14ac:dyDescent="0.3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</row>
    <row r="6" spans="1:18" x14ac:dyDescent="0.3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</row>
    <row r="7" spans="1:18" ht="15.75" thickBot="1" x14ac:dyDescent="0.35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35"/>
    </row>
    <row r="8" spans="1:18" ht="19.7" customHeight="1" x14ac:dyDescent="0.35">
      <c r="A8" s="277"/>
      <c r="B8" s="441" t="s">
        <v>40</v>
      </c>
      <c r="C8" s="442"/>
      <c r="D8" s="443"/>
      <c r="E8" s="444" t="s">
        <v>41</v>
      </c>
      <c r="F8" s="445"/>
      <c r="G8" s="446"/>
      <c r="H8" s="441" t="s">
        <v>23</v>
      </c>
      <c r="I8" s="442"/>
      <c r="J8" s="443"/>
      <c r="K8" s="447" t="s">
        <v>42</v>
      </c>
      <c r="L8" s="449" t="s">
        <v>43</v>
      </c>
      <c r="M8" s="451" t="s">
        <v>15</v>
      </c>
      <c r="N8" s="35"/>
    </row>
    <row r="9" spans="1:18" ht="19.7" customHeight="1" thickBot="1" x14ac:dyDescent="0.4">
      <c r="A9" s="277"/>
      <c r="B9" s="282" t="s">
        <v>38</v>
      </c>
      <c r="C9" s="280" t="s">
        <v>39</v>
      </c>
      <c r="D9" s="281" t="s">
        <v>44</v>
      </c>
      <c r="E9" s="294" t="s">
        <v>38</v>
      </c>
      <c r="F9" s="295" t="s">
        <v>39</v>
      </c>
      <c r="G9" s="291" t="s">
        <v>44</v>
      </c>
      <c r="H9" s="282" t="s">
        <v>38</v>
      </c>
      <c r="I9" s="280" t="s">
        <v>39</v>
      </c>
      <c r="J9" s="281" t="s">
        <v>44</v>
      </c>
      <c r="K9" s="448"/>
      <c r="L9" s="450"/>
      <c r="M9" s="452"/>
      <c r="N9" s="35"/>
    </row>
    <row r="10" spans="1:18" s="11" customFormat="1" ht="19.7" customHeight="1" x14ac:dyDescent="0.35">
      <c r="A10" s="305" t="s">
        <v>34</v>
      </c>
      <c r="B10" s="282">
        <f>B11+B12+B13+B14+B15+B16</f>
        <v>2056</v>
      </c>
      <c r="C10" s="280">
        <f>C11+C12+C13+C14+C15+C16</f>
        <v>1627</v>
      </c>
      <c r="D10" s="286">
        <f t="shared" ref="D10:J10" si="0">D11+D12+D13+D14+D15+D16</f>
        <v>3683</v>
      </c>
      <c r="E10" s="294">
        <f t="shared" si="0"/>
        <v>11926</v>
      </c>
      <c r="F10" s="295">
        <f t="shared" si="0"/>
        <v>10567</v>
      </c>
      <c r="G10" s="293">
        <f t="shared" si="0"/>
        <v>22493</v>
      </c>
      <c r="H10" s="282">
        <f t="shared" si="0"/>
        <v>37947</v>
      </c>
      <c r="I10" s="280">
        <f t="shared" si="0"/>
        <v>32901</v>
      </c>
      <c r="J10" s="286">
        <f t="shared" si="0"/>
        <v>70848</v>
      </c>
      <c r="K10" s="294">
        <f>B10+E10+H10</f>
        <v>51929</v>
      </c>
      <c r="L10" s="295">
        <f>C10+F10+I10</f>
        <v>45095</v>
      </c>
      <c r="M10" s="291">
        <f t="shared" ref="M10:M15" si="1">SUM(K10:L10)</f>
        <v>97024</v>
      </c>
      <c r="O10" s="2"/>
      <c r="P10" s="2"/>
      <c r="Q10" s="2"/>
      <c r="R10" s="2"/>
    </row>
    <row r="11" spans="1:18" ht="19.7" customHeight="1" x14ac:dyDescent="0.35">
      <c r="A11" s="290" t="s">
        <v>3</v>
      </c>
      <c r="B11" s="283">
        <v>435</v>
      </c>
      <c r="C11" s="278">
        <v>383</v>
      </c>
      <c r="D11" s="284">
        <f t="shared" ref="D11:D16" si="2">SUM(B11:C11)</f>
        <v>818</v>
      </c>
      <c r="E11" s="283">
        <v>4111</v>
      </c>
      <c r="F11" s="278">
        <v>3773</v>
      </c>
      <c r="G11" s="296">
        <f t="shared" ref="G11:G16" si="3">SUM(E11:F11)</f>
        <v>7884</v>
      </c>
      <c r="H11" s="283">
        <v>14018</v>
      </c>
      <c r="I11" s="278">
        <v>14497</v>
      </c>
      <c r="J11" s="284">
        <f t="shared" ref="J11:J16" si="4">SUM(H11:I11)</f>
        <v>28515</v>
      </c>
      <c r="K11" s="287">
        <f t="shared" ref="K11:K23" si="5">B11+E11+H11</f>
        <v>18564</v>
      </c>
      <c r="L11" s="278">
        <f t="shared" ref="L11:L16" si="6">C11+F11+I11</f>
        <v>18653</v>
      </c>
      <c r="M11" s="296">
        <f t="shared" si="1"/>
        <v>37217</v>
      </c>
    </row>
    <row r="12" spans="1:18" ht="19.7" customHeight="1" x14ac:dyDescent="0.35">
      <c r="A12" s="290" t="s">
        <v>4</v>
      </c>
      <c r="B12" s="283">
        <v>441</v>
      </c>
      <c r="C12" s="278">
        <v>369</v>
      </c>
      <c r="D12" s="284">
        <f t="shared" si="2"/>
        <v>810</v>
      </c>
      <c r="E12" s="283">
        <v>2944</v>
      </c>
      <c r="F12" s="278">
        <v>2806</v>
      </c>
      <c r="G12" s="296">
        <f t="shared" si="3"/>
        <v>5750</v>
      </c>
      <c r="H12" s="283">
        <v>14346</v>
      </c>
      <c r="I12" s="278">
        <v>9984</v>
      </c>
      <c r="J12" s="284">
        <f t="shared" si="4"/>
        <v>24330</v>
      </c>
      <c r="K12" s="287">
        <f t="shared" si="5"/>
        <v>17731</v>
      </c>
      <c r="L12" s="278">
        <f t="shared" si="6"/>
        <v>13159</v>
      </c>
      <c r="M12" s="296">
        <f t="shared" si="1"/>
        <v>30890</v>
      </c>
    </row>
    <row r="13" spans="1:18" ht="19.7" customHeight="1" x14ac:dyDescent="0.35">
      <c r="A13" s="290" t="s">
        <v>5</v>
      </c>
      <c r="B13" s="283">
        <v>825</v>
      </c>
      <c r="C13" s="278">
        <v>606</v>
      </c>
      <c r="D13" s="284">
        <f t="shared" si="2"/>
        <v>1431</v>
      </c>
      <c r="E13" s="283">
        <v>3768</v>
      </c>
      <c r="F13" s="278">
        <v>3061</v>
      </c>
      <c r="G13" s="296">
        <f t="shared" si="3"/>
        <v>6829</v>
      </c>
      <c r="H13" s="283">
        <v>7339</v>
      </c>
      <c r="I13" s="278">
        <v>6451</v>
      </c>
      <c r="J13" s="284">
        <f t="shared" si="4"/>
        <v>13790</v>
      </c>
      <c r="K13" s="287">
        <f t="shared" si="5"/>
        <v>11932</v>
      </c>
      <c r="L13" s="278">
        <f t="shared" si="6"/>
        <v>10118</v>
      </c>
      <c r="M13" s="296">
        <f t="shared" si="1"/>
        <v>22050</v>
      </c>
    </row>
    <row r="14" spans="1:18" ht="19.7" customHeight="1" x14ac:dyDescent="0.35">
      <c r="A14" s="290" t="s">
        <v>6</v>
      </c>
      <c r="B14" s="283">
        <v>62</v>
      </c>
      <c r="C14" s="278">
        <v>40</v>
      </c>
      <c r="D14" s="284">
        <f t="shared" si="2"/>
        <v>102</v>
      </c>
      <c r="E14" s="283">
        <v>183</v>
      </c>
      <c r="F14" s="278">
        <v>103</v>
      </c>
      <c r="G14" s="296">
        <f t="shared" si="3"/>
        <v>286</v>
      </c>
      <c r="H14" s="283">
        <v>461</v>
      </c>
      <c r="I14" s="278">
        <v>218</v>
      </c>
      <c r="J14" s="284">
        <f t="shared" si="4"/>
        <v>679</v>
      </c>
      <c r="K14" s="287">
        <f t="shared" si="5"/>
        <v>706</v>
      </c>
      <c r="L14" s="278">
        <f t="shared" si="6"/>
        <v>361</v>
      </c>
      <c r="M14" s="296">
        <f t="shared" si="1"/>
        <v>1067</v>
      </c>
    </row>
    <row r="15" spans="1:18" ht="19.7" customHeight="1" x14ac:dyDescent="0.35">
      <c r="A15" s="290" t="s">
        <v>7</v>
      </c>
      <c r="B15" s="283">
        <v>96</v>
      </c>
      <c r="C15" s="278">
        <v>107</v>
      </c>
      <c r="D15" s="284">
        <f t="shared" si="2"/>
        <v>203</v>
      </c>
      <c r="E15" s="283">
        <v>333</v>
      </c>
      <c r="F15" s="278">
        <v>328</v>
      </c>
      <c r="G15" s="296">
        <f t="shared" si="3"/>
        <v>661</v>
      </c>
      <c r="H15" s="283">
        <v>823</v>
      </c>
      <c r="I15" s="279">
        <v>866</v>
      </c>
      <c r="J15" s="284">
        <f t="shared" si="4"/>
        <v>1689</v>
      </c>
      <c r="K15" s="287">
        <f t="shared" si="5"/>
        <v>1252</v>
      </c>
      <c r="L15" s="278">
        <f t="shared" si="6"/>
        <v>1301</v>
      </c>
      <c r="M15" s="296">
        <f t="shared" si="1"/>
        <v>2553</v>
      </c>
    </row>
    <row r="16" spans="1:18" ht="19.7" customHeight="1" x14ac:dyDescent="0.35">
      <c r="A16" s="290" t="s">
        <v>8</v>
      </c>
      <c r="B16" s="283">
        <v>197</v>
      </c>
      <c r="C16" s="278">
        <v>122</v>
      </c>
      <c r="D16" s="284">
        <f t="shared" si="2"/>
        <v>319</v>
      </c>
      <c r="E16" s="283">
        <v>587</v>
      </c>
      <c r="F16" s="278">
        <v>496</v>
      </c>
      <c r="G16" s="296">
        <f t="shared" si="3"/>
        <v>1083</v>
      </c>
      <c r="H16" s="283">
        <v>960</v>
      </c>
      <c r="I16" s="278">
        <v>885</v>
      </c>
      <c r="J16" s="284">
        <f t="shared" si="4"/>
        <v>1845</v>
      </c>
      <c r="K16" s="287">
        <f t="shared" si="5"/>
        <v>1744</v>
      </c>
      <c r="L16" s="278">
        <f t="shared" si="6"/>
        <v>1503</v>
      </c>
      <c r="M16" s="296">
        <f t="shared" ref="M16:M23" si="7">SUM(K16:L16)</f>
        <v>3247</v>
      </c>
    </row>
    <row r="17" spans="1:18" s="11" customFormat="1" ht="19.7" customHeight="1" x14ac:dyDescent="0.35">
      <c r="A17" s="306" t="s">
        <v>35</v>
      </c>
      <c r="B17" s="282">
        <f t="shared" ref="B17:I17" si="8">B18+B19</f>
        <v>4313</v>
      </c>
      <c r="C17" s="280">
        <f t="shared" si="8"/>
        <v>2689</v>
      </c>
      <c r="D17" s="286">
        <f t="shared" ref="D17:D22" si="9">SUM(B17:C17)</f>
        <v>7002</v>
      </c>
      <c r="E17" s="294">
        <f t="shared" si="8"/>
        <v>12283</v>
      </c>
      <c r="F17" s="295">
        <f t="shared" si="8"/>
        <v>8568</v>
      </c>
      <c r="G17" s="293">
        <f t="shared" ref="G17:G22" si="10">SUM(E17:F17)</f>
        <v>20851</v>
      </c>
      <c r="H17" s="282">
        <f t="shared" si="8"/>
        <v>12599</v>
      </c>
      <c r="I17" s="280">
        <f t="shared" si="8"/>
        <v>13107</v>
      </c>
      <c r="J17" s="286">
        <f t="shared" ref="J17:J22" si="11">SUM(H17:I17)</f>
        <v>25706</v>
      </c>
      <c r="K17" s="294">
        <f t="shared" si="5"/>
        <v>29195</v>
      </c>
      <c r="L17" s="295">
        <f t="shared" ref="L17:L22" si="12">C17+F17+I17</f>
        <v>24364</v>
      </c>
      <c r="M17" s="291">
        <f t="shared" si="7"/>
        <v>53559</v>
      </c>
      <c r="O17" s="2"/>
      <c r="P17" s="2"/>
      <c r="Q17" s="2"/>
      <c r="R17" s="2"/>
    </row>
    <row r="18" spans="1:18" ht="19.7" customHeight="1" x14ac:dyDescent="0.35">
      <c r="A18" s="290" t="s">
        <v>10</v>
      </c>
      <c r="B18" s="283">
        <v>3420</v>
      </c>
      <c r="C18" s="278">
        <v>2208</v>
      </c>
      <c r="D18" s="284">
        <f t="shared" si="9"/>
        <v>5628</v>
      </c>
      <c r="E18" s="283">
        <v>6042</v>
      </c>
      <c r="F18" s="278">
        <v>4328</v>
      </c>
      <c r="G18" s="296">
        <f t="shared" si="10"/>
        <v>10370</v>
      </c>
      <c r="H18" s="283">
        <v>3503</v>
      </c>
      <c r="I18" s="278">
        <v>2820</v>
      </c>
      <c r="J18" s="284">
        <f t="shared" si="11"/>
        <v>6323</v>
      </c>
      <c r="K18" s="287">
        <f t="shared" si="5"/>
        <v>12965</v>
      </c>
      <c r="L18" s="278">
        <f t="shared" si="12"/>
        <v>9356</v>
      </c>
      <c r="M18" s="296">
        <f t="shared" si="7"/>
        <v>22321</v>
      </c>
    </row>
    <row r="19" spans="1:18" ht="19.7" customHeight="1" x14ac:dyDescent="0.35">
      <c r="A19" s="290" t="s">
        <v>11</v>
      </c>
      <c r="B19" s="283">
        <v>893</v>
      </c>
      <c r="C19" s="278">
        <v>481</v>
      </c>
      <c r="D19" s="284">
        <f t="shared" si="9"/>
        <v>1374</v>
      </c>
      <c r="E19" s="283">
        <v>6241</v>
      </c>
      <c r="F19" s="278">
        <v>4240</v>
      </c>
      <c r="G19" s="296">
        <f t="shared" si="10"/>
        <v>10481</v>
      </c>
      <c r="H19" s="283">
        <v>9096</v>
      </c>
      <c r="I19" s="278">
        <v>10287</v>
      </c>
      <c r="J19" s="284">
        <f t="shared" si="11"/>
        <v>19383</v>
      </c>
      <c r="K19" s="287">
        <f t="shared" si="5"/>
        <v>16230</v>
      </c>
      <c r="L19" s="278">
        <f t="shared" si="12"/>
        <v>15008</v>
      </c>
      <c r="M19" s="296">
        <f t="shared" si="7"/>
        <v>31238</v>
      </c>
    </row>
    <row r="20" spans="1:18" s="11" customFormat="1" ht="19.7" customHeight="1" x14ac:dyDescent="0.35">
      <c r="A20" s="306" t="s">
        <v>36</v>
      </c>
      <c r="B20" s="282">
        <f>B21+B22</f>
        <v>698</v>
      </c>
      <c r="C20" s="280">
        <f>C21+C22</f>
        <v>541</v>
      </c>
      <c r="D20" s="286">
        <f t="shared" si="9"/>
        <v>1239</v>
      </c>
      <c r="E20" s="294">
        <f>E21+E22</f>
        <v>3414</v>
      </c>
      <c r="F20" s="295">
        <f>F21+F22</f>
        <v>3139</v>
      </c>
      <c r="G20" s="293">
        <f t="shared" si="10"/>
        <v>6553</v>
      </c>
      <c r="H20" s="282">
        <f>H21+H22</f>
        <v>8188</v>
      </c>
      <c r="I20" s="280">
        <f>I21+I22</f>
        <v>8451</v>
      </c>
      <c r="J20" s="286">
        <f t="shared" si="11"/>
        <v>16639</v>
      </c>
      <c r="K20" s="294">
        <f t="shared" si="5"/>
        <v>12300</v>
      </c>
      <c r="L20" s="295">
        <f t="shared" si="12"/>
        <v>12131</v>
      </c>
      <c r="M20" s="291">
        <f t="shared" si="7"/>
        <v>24431</v>
      </c>
      <c r="O20" s="2"/>
      <c r="P20" s="2"/>
      <c r="Q20" s="2"/>
      <c r="R20" s="2"/>
    </row>
    <row r="21" spans="1:18" ht="19.7" customHeight="1" x14ac:dyDescent="0.35">
      <c r="A21" s="290" t="s">
        <v>13</v>
      </c>
      <c r="B21" s="283">
        <v>368</v>
      </c>
      <c r="C21" s="278">
        <v>266</v>
      </c>
      <c r="D21" s="284">
        <f t="shared" si="9"/>
        <v>634</v>
      </c>
      <c r="E21" s="283">
        <v>1552</v>
      </c>
      <c r="F21" s="278">
        <v>1519</v>
      </c>
      <c r="G21" s="296">
        <f t="shared" si="10"/>
        <v>3071</v>
      </c>
      <c r="H21" s="283">
        <v>3814</v>
      </c>
      <c r="I21" s="278">
        <v>4127</v>
      </c>
      <c r="J21" s="284">
        <f t="shared" si="11"/>
        <v>7941</v>
      </c>
      <c r="K21" s="287">
        <f t="shared" si="5"/>
        <v>5734</v>
      </c>
      <c r="L21" s="278">
        <f t="shared" si="12"/>
        <v>5912</v>
      </c>
      <c r="M21" s="296">
        <f t="shared" si="7"/>
        <v>11646</v>
      </c>
    </row>
    <row r="22" spans="1:18" ht="19.7" customHeight="1" thickBot="1" x14ac:dyDescent="0.4">
      <c r="A22" s="290" t="s">
        <v>14</v>
      </c>
      <c r="B22" s="283">
        <v>330</v>
      </c>
      <c r="C22" s="278">
        <v>275</v>
      </c>
      <c r="D22" s="284">
        <f t="shared" si="9"/>
        <v>605</v>
      </c>
      <c r="E22" s="283">
        <v>1862</v>
      </c>
      <c r="F22" s="278">
        <v>1620</v>
      </c>
      <c r="G22" s="296">
        <f t="shared" si="10"/>
        <v>3482</v>
      </c>
      <c r="H22" s="283">
        <v>4374</v>
      </c>
      <c r="I22" s="278">
        <v>4324</v>
      </c>
      <c r="J22" s="284">
        <f t="shared" si="11"/>
        <v>8698</v>
      </c>
      <c r="K22" s="288">
        <f t="shared" si="5"/>
        <v>6566</v>
      </c>
      <c r="L22" s="289">
        <f t="shared" si="12"/>
        <v>6219</v>
      </c>
      <c r="M22" s="300">
        <f t="shared" si="7"/>
        <v>12785</v>
      </c>
    </row>
    <row r="23" spans="1:18" ht="19.7" customHeight="1" thickBot="1" x14ac:dyDescent="0.4">
      <c r="A23" s="307" t="s">
        <v>15</v>
      </c>
      <c r="B23" s="303">
        <f>B10+B17+B20</f>
        <v>7067</v>
      </c>
      <c r="C23" s="304">
        <f t="shared" ref="C23:L23" si="13">C10+C17+C20</f>
        <v>4857</v>
      </c>
      <c r="D23" s="285">
        <f t="shared" si="13"/>
        <v>11924</v>
      </c>
      <c r="E23" s="301">
        <f t="shared" si="13"/>
        <v>27623</v>
      </c>
      <c r="F23" s="302">
        <f t="shared" si="13"/>
        <v>22274</v>
      </c>
      <c r="G23" s="292">
        <f t="shared" si="13"/>
        <v>49897</v>
      </c>
      <c r="H23" s="303">
        <f t="shared" si="13"/>
        <v>58734</v>
      </c>
      <c r="I23" s="304">
        <f t="shared" si="13"/>
        <v>54459</v>
      </c>
      <c r="J23" s="285">
        <f t="shared" si="13"/>
        <v>113193</v>
      </c>
      <c r="K23" s="298">
        <f t="shared" si="5"/>
        <v>93424</v>
      </c>
      <c r="L23" s="299">
        <f t="shared" si="13"/>
        <v>81590</v>
      </c>
      <c r="M23" s="297">
        <f t="shared" si="7"/>
        <v>175014</v>
      </c>
      <c r="N23" s="36"/>
    </row>
    <row r="25" spans="1:18" ht="15" customHeight="1" x14ac:dyDescent="0.3">
      <c r="A25" s="425" t="s">
        <v>480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</row>
    <row r="26" spans="1:18" ht="15" customHeight="1" x14ac:dyDescent="0.3">
      <c r="A26" s="427" t="s">
        <v>481</v>
      </c>
      <c r="B26" s="427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107"/>
    </row>
    <row r="27" spans="1:18" ht="15" customHeight="1" x14ac:dyDescent="0.3"/>
    <row r="28" spans="1:18" ht="15" customHeight="1" x14ac:dyDescent="0.3">
      <c r="M28" s="1"/>
    </row>
    <row r="29" spans="1:18" ht="15" customHeight="1" x14ac:dyDescent="0.3">
      <c r="I29" s="1"/>
    </row>
    <row r="30" spans="1:18" ht="15" customHeight="1" x14ac:dyDescent="0.3"/>
    <row r="31" spans="1:18" ht="15" customHeight="1" x14ac:dyDescent="0.3"/>
    <row r="32" spans="1:18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64" ht="2.25" customHeight="1" x14ac:dyDescent="0.3"/>
  </sheetData>
  <mergeCells count="10">
    <mergeCell ref="A2:M2"/>
    <mergeCell ref="A26:L26"/>
    <mergeCell ref="A4:M4"/>
    <mergeCell ref="B8:D8"/>
    <mergeCell ref="E8:G8"/>
    <mergeCell ref="H8:J8"/>
    <mergeCell ref="K8:K9"/>
    <mergeCell ref="L8:L9"/>
    <mergeCell ref="M8:M9"/>
    <mergeCell ref="A25:M25"/>
  </mergeCells>
  <phoneticPr fontId="9" type="noConversion"/>
  <hyperlinks>
    <hyperlink ref="L1" location="Índice!A1" display="Volver al índice"/>
  </hyperlinks>
  <printOptions horizontalCentered="1"/>
  <pageMargins left="0" right="0" top="0.98425196850393704" bottom="0.74803149606299213" header="0" footer="0"/>
  <pageSetup paperSize="9" scale="94" firstPageNumber="7" orientation="landscape" useFirstPageNumber="1" r:id="rId1"/>
  <headerFooter alignWithMargins="0">
    <oddHeader>&amp;C&amp;G</oddHeader>
    <oddFooter>Página &amp;P</oddFooter>
  </headerFooter>
  <colBreaks count="1" manualBreakCount="1">
    <brk id="13" max="1048575" man="1"/>
  </colBreaks>
  <ignoredErrors>
    <ignoredError sqref="G17 G20 D17 D20" 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K39"/>
  <sheetViews>
    <sheetView zoomScaleNormal="100" workbookViewId="0">
      <selection activeCell="B4" sqref="B4:D4"/>
    </sheetView>
  </sheetViews>
  <sheetFormatPr baseColWidth="10" defaultRowHeight="12.75" x14ac:dyDescent="0.2"/>
  <cols>
    <col min="1" max="1" width="11.42578125" customWidth="1"/>
    <col min="2" max="2" width="21.85546875" customWidth="1"/>
    <col min="3" max="3" width="32.85546875" customWidth="1"/>
    <col min="4" max="4" width="12.85546875" customWidth="1"/>
    <col min="5" max="5" width="18.7109375" customWidth="1"/>
    <col min="6" max="6" width="21.7109375" customWidth="1"/>
    <col min="7" max="7" width="27.140625" customWidth="1"/>
    <col min="10" max="10" width="32.42578125" customWidth="1"/>
  </cols>
  <sheetData>
    <row r="1" spans="2:11" x14ac:dyDescent="0.2">
      <c r="E1" s="32"/>
      <c r="F1" s="32"/>
      <c r="G1" s="32"/>
      <c r="J1" s="413"/>
      <c r="K1" s="413"/>
    </row>
    <row r="2" spans="2:11" x14ac:dyDescent="0.2">
      <c r="E2" s="32"/>
      <c r="F2" s="32"/>
      <c r="G2" s="32"/>
      <c r="J2" s="413"/>
      <c r="K2" s="413"/>
    </row>
    <row r="3" spans="2:11" x14ac:dyDescent="0.2">
      <c r="B3" s="72"/>
      <c r="C3" s="72"/>
      <c r="D3" s="72"/>
      <c r="E3" s="418"/>
      <c r="F3" s="418"/>
      <c r="G3" s="418"/>
      <c r="H3" s="72"/>
      <c r="J3" s="413"/>
      <c r="K3" s="413"/>
    </row>
    <row r="4" spans="2:11" ht="16.5" x14ac:dyDescent="0.25">
      <c r="B4" s="454" t="s">
        <v>234</v>
      </c>
      <c r="C4" s="454"/>
      <c r="D4" s="454"/>
      <c r="E4" s="419"/>
      <c r="F4" s="32"/>
      <c r="G4" s="420"/>
      <c r="H4" s="73"/>
      <c r="J4" s="414"/>
      <c r="K4" s="414"/>
    </row>
    <row r="5" spans="2:11" ht="16.5" x14ac:dyDescent="0.25">
      <c r="B5" s="73"/>
      <c r="C5" s="73"/>
      <c r="D5" s="73"/>
      <c r="E5" s="420"/>
      <c r="F5" s="420"/>
      <c r="G5" s="420"/>
      <c r="H5" s="73"/>
      <c r="J5" s="171"/>
      <c r="K5" s="415"/>
    </row>
    <row r="6" spans="2:11" ht="41.25" customHeight="1" x14ac:dyDescent="0.25">
      <c r="B6" s="454" t="s">
        <v>505</v>
      </c>
      <c r="C6" s="454"/>
      <c r="D6" s="454"/>
      <c r="E6" s="419"/>
      <c r="F6" s="421"/>
      <c r="G6" s="422"/>
      <c r="H6" s="104"/>
      <c r="J6" s="171"/>
      <c r="K6" s="415"/>
    </row>
    <row r="7" spans="2:11" ht="16.5" x14ac:dyDescent="0.25">
      <c r="B7" s="453" t="s">
        <v>0</v>
      </c>
      <c r="C7" s="453"/>
      <c r="D7" s="453"/>
      <c r="E7" s="423"/>
      <c r="F7" s="418"/>
      <c r="G7" s="32"/>
      <c r="H7" s="104"/>
      <c r="I7" s="32"/>
      <c r="J7" s="171"/>
      <c r="K7" s="413"/>
    </row>
    <row r="8" spans="2:11" ht="16.5" x14ac:dyDescent="0.25">
      <c r="B8" s="71"/>
      <c r="C8" s="71"/>
      <c r="D8" s="74"/>
      <c r="E8" s="424"/>
      <c r="F8" s="418"/>
      <c r="G8" s="32"/>
      <c r="H8" s="104"/>
      <c r="I8" s="32"/>
      <c r="J8" s="171"/>
      <c r="K8" s="413"/>
    </row>
    <row r="9" spans="2:11" ht="15.75" thickBot="1" x14ac:dyDescent="0.3">
      <c r="B9" s="71"/>
      <c r="C9" s="71"/>
      <c r="D9" s="71"/>
      <c r="E9" s="72"/>
      <c r="H9" s="71"/>
      <c r="I9" s="417"/>
      <c r="J9" s="416"/>
      <c r="K9" s="413"/>
    </row>
    <row r="10" spans="2:11" ht="24" customHeight="1" thickBot="1" x14ac:dyDescent="0.4">
      <c r="B10" s="117" t="s">
        <v>26</v>
      </c>
      <c r="C10" s="117" t="s">
        <v>27</v>
      </c>
      <c r="D10" s="117" t="s">
        <v>28</v>
      </c>
      <c r="E10" s="72"/>
      <c r="I10" s="417"/>
      <c r="J10" s="416"/>
      <c r="K10" s="413"/>
    </row>
    <row r="11" spans="2:11" ht="16.5" x14ac:dyDescent="0.25">
      <c r="B11" s="75" t="s">
        <v>29</v>
      </c>
      <c r="C11" s="105">
        <v>24031</v>
      </c>
      <c r="D11" s="76">
        <f>C11/C16*100</f>
        <v>7.4554722378205982</v>
      </c>
      <c r="I11" s="417"/>
      <c r="J11" s="416"/>
      <c r="K11" s="413"/>
    </row>
    <row r="12" spans="2:11" ht="16.5" x14ac:dyDescent="0.25">
      <c r="B12" s="77" t="s">
        <v>30</v>
      </c>
      <c r="C12" s="105">
        <v>38772</v>
      </c>
      <c r="D12" s="76">
        <f>C12/C16*100</f>
        <v>12.028778228320929</v>
      </c>
      <c r="I12" s="417"/>
      <c r="J12" s="416"/>
      <c r="K12" s="32"/>
    </row>
    <row r="13" spans="2:11" ht="16.5" x14ac:dyDescent="0.25">
      <c r="B13" s="77" t="s">
        <v>31</v>
      </c>
      <c r="C13" s="105">
        <v>37772</v>
      </c>
      <c r="D13" s="76">
        <f>C13/C16*100</f>
        <v>11.718534283507122</v>
      </c>
      <c r="I13" s="417"/>
      <c r="J13" s="416"/>
      <c r="K13" s="32"/>
    </row>
    <row r="14" spans="2:11" ht="16.5" x14ac:dyDescent="0.2">
      <c r="B14" s="77" t="s">
        <v>32</v>
      </c>
      <c r="C14" s="105">
        <v>37765</v>
      </c>
      <c r="D14" s="76">
        <f>C14/C16*100</f>
        <v>11.716362575893426</v>
      </c>
      <c r="I14" s="32"/>
      <c r="J14" s="32"/>
      <c r="K14" s="32"/>
    </row>
    <row r="15" spans="2:11" ht="16.5" x14ac:dyDescent="0.2">
      <c r="B15" s="77" t="s">
        <v>33</v>
      </c>
      <c r="C15" s="105">
        <v>183987</v>
      </c>
      <c r="D15" s="76">
        <f>C15/C16*100</f>
        <v>57.08085267445793</v>
      </c>
      <c r="I15" s="32"/>
      <c r="J15" s="32"/>
      <c r="K15" s="32"/>
    </row>
    <row r="16" spans="2:11" ht="17.25" thickBot="1" x14ac:dyDescent="0.25">
      <c r="B16" s="137" t="s">
        <v>15</v>
      </c>
      <c r="C16" s="55">
        <f>SUM(C11:C15)</f>
        <v>322327</v>
      </c>
      <c r="D16" s="138">
        <f>SUM(D11:D15)</f>
        <v>100</v>
      </c>
      <c r="I16" s="32"/>
      <c r="J16" s="32"/>
      <c r="K16" s="32"/>
    </row>
    <row r="17" spans="2:8" ht="15" x14ac:dyDescent="0.2">
      <c r="B17" s="71"/>
      <c r="C17" s="71"/>
      <c r="D17" s="71"/>
    </row>
    <row r="18" spans="2:8" ht="37.5" customHeight="1" x14ac:dyDescent="0.3">
      <c r="B18" s="425" t="s">
        <v>480</v>
      </c>
      <c r="C18" s="425"/>
      <c r="D18" s="425"/>
      <c r="H18" s="72"/>
    </row>
    <row r="19" spans="2:8" ht="32.25" customHeight="1" x14ac:dyDescent="0.3">
      <c r="B19" s="425" t="s">
        <v>479</v>
      </c>
      <c r="C19" s="425"/>
      <c r="D19" s="425"/>
      <c r="H19" s="72"/>
    </row>
    <row r="20" spans="2:8" ht="14.25" x14ac:dyDescent="0.2">
      <c r="B20" s="72"/>
      <c r="C20" s="72"/>
      <c r="D20" s="102"/>
      <c r="H20" s="72"/>
    </row>
    <row r="21" spans="2:8" x14ac:dyDescent="0.2">
      <c r="B21" s="72"/>
      <c r="C21" s="72"/>
      <c r="D21" s="72"/>
      <c r="H21" s="72"/>
    </row>
    <row r="22" spans="2:8" x14ac:dyDescent="0.2">
      <c r="B22" s="72"/>
      <c r="C22" s="72"/>
      <c r="D22" s="390" t="s">
        <v>510</v>
      </c>
      <c r="H22" s="72"/>
    </row>
    <row r="23" spans="2:8" x14ac:dyDescent="0.2">
      <c r="B23" s="72"/>
      <c r="C23" s="72"/>
      <c r="D23" s="72"/>
    </row>
    <row r="24" spans="2:8" x14ac:dyDescent="0.2">
      <c r="B24" s="72"/>
      <c r="C24" s="72"/>
      <c r="D24" s="72"/>
    </row>
    <row r="37" spans="2:2" x14ac:dyDescent="0.2">
      <c r="B37" s="72"/>
    </row>
    <row r="38" spans="2:2" x14ac:dyDescent="0.2">
      <c r="B38" s="72"/>
    </row>
    <row r="39" spans="2:2" x14ac:dyDescent="0.2">
      <c r="B39" s="72"/>
    </row>
  </sheetData>
  <mergeCells count="5">
    <mergeCell ref="B7:D7"/>
    <mergeCell ref="B18:D18"/>
    <mergeCell ref="B19:D19"/>
    <mergeCell ref="B4:D4"/>
    <mergeCell ref="B6:D6"/>
  </mergeCells>
  <phoneticPr fontId="9" type="noConversion"/>
  <hyperlinks>
    <hyperlink ref="D22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A1:P42"/>
  <sheetViews>
    <sheetView zoomScaleNormal="100" workbookViewId="0">
      <selection activeCell="A3" sqref="A3:I3"/>
    </sheetView>
  </sheetViews>
  <sheetFormatPr baseColWidth="10" defaultRowHeight="12.75" x14ac:dyDescent="0.2"/>
  <cols>
    <col min="1" max="1" width="33" customWidth="1"/>
    <col min="2" max="2" width="13.140625" customWidth="1"/>
    <col min="4" max="4" width="13.28515625" customWidth="1"/>
    <col min="9" max="9" width="13.28515625" customWidth="1"/>
    <col min="10" max="10" width="7.28515625" customWidth="1"/>
    <col min="12" max="12" width="15" customWidth="1"/>
    <col min="15" max="15" width="13.42578125" customWidth="1"/>
  </cols>
  <sheetData>
    <row r="1" spans="1:16" ht="15" x14ac:dyDescent="0.25">
      <c r="P1" s="268"/>
    </row>
    <row r="2" spans="1:16" ht="15" x14ac:dyDescent="0.25">
      <c r="P2" s="268"/>
    </row>
    <row r="3" spans="1:16" ht="18" x14ac:dyDescent="0.35">
      <c r="A3" s="457" t="s">
        <v>500</v>
      </c>
      <c r="B3" s="457"/>
      <c r="C3" s="457"/>
      <c r="D3" s="457"/>
      <c r="E3" s="457"/>
      <c r="F3" s="457"/>
      <c r="G3" s="457"/>
      <c r="H3" s="457"/>
      <c r="I3" s="457"/>
      <c r="P3" s="268"/>
    </row>
    <row r="4" spans="1:16" ht="15" x14ac:dyDescent="0.25">
      <c r="P4" s="268"/>
    </row>
    <row r="5" spans="1:16" ht="18" x14ac:dyDescent="0.35">
      <c r="A5" s="438" t="s">
        <v>246</v>
      </c>
      <c r="B5" s="438"/>
      <c r="C5" s="438"/>
      <c r="D5" s="438"/>
      <c r="E5" s="438"/>
      <c r="F5" s="438"/>
      <c r="G5" s="455"/>
      <c r="H5" s="455"/>
      <c r="I5" s="455"/>
      <c r="P5" s="268"/>
    </row>
    <row r="6" spans="1:16" ht="15.75" x14ac:dyDescent="0.3">
      <c r="A6" s="35"/>
      <c r="B6" s="427" t="s">
        <v>0</v>
      </c>
      <c r="C6" s="456"/>
      <c r="D6" s="427"/>
      <c r="E6" s="427"/>
      <c r="F6" s="430"/>
      <c r="G6" s="430"/>
      <c r="H6" s="35"/>
      <c r="I6" s="35"/>
      <c r="P6" s="268"/>
    </row>
    <row r="7" spans="1:16" ht="15.75" x14ac:dyDescent="0.3">
      <c r="A7" s="35"/>
      <c r="B7" s="35"/>
      <c r="C7" s="35"/>
      <c r="D7" s="35"/>
      <c r="E7" s="35"/>
      <c r="F7" s="35"/>
      <c r="G7" s="35"/>
      <c r="H7" s="35"/>
      <c r="I7" s="35"/>
      <c r="P7" s="268"/>
    </row>
    <row r="8" spans="1:16" ht="16.5" thickBot="1" x14ac:dyDescent="0.35">
      <c r="A8" s="35"/>
      <c r="B8" s="35"/>
      <c r="C8" s="35"/>
      <c r="D8" s="35"/>
      <c r="E8" s="35"/>
      <c r="F8" s="35"/>
      <c r="G8" s="35"/>
      <c r="H8" s="35"/>
      <c r="I8" s="35"/>
      <c r="P8" s="268"/>
    </row>
    <row r="9" spans="1:16" ht="18.75" thickTop="1" thickBot="1" x14ac:dyDescent="0.4">
      <c r="A9" s="216"/>
      <c r="B9" s="188" t="s">
        <v>46</v>
      </c>
      <c r="C9" s="211" t="s">
        <v>1</v>
      </c>
      <c r="D9" s="211" t="s">
        <v>47</v>
      </c>
      <c r="E9" s="211" t="s">
        <v>1</v>
      </c>
      <c r="F9" s="218" t="s">
        <v>48</v>
      </c>
      <c r="G9" s="211" t="s">
        <v>1</v>
      </c>
      <c r="H9" s="211" t="s">
        <v>15</v>
      </c>
      <c r="I9" s="206" t="s">
        <v>1</v>
      </c>
      <c r="J9" s="10"/>
      <c r="P9" s="268"/>
    </row>
    <row r="10" spans="1:16" ht="18" x14ac:dyDescent="0.35">
      <c r="A10" s="28" t="s">
        <v>20</v>
      </c>
      <c r="B10" s="197">
        <v>4186</v>
      </c>
      <c r="C10" s="219">
        <f>B10*100/B15</f>
        <v>2.2121345036965794</v>
      </c>
      <c r="D10" s="199">
        <v>354</v>
      </c>
      <c r="E10" s="219">
        <f>D10*100/D15</f>
        <v>0.43870520001982849</v>
      </c>
      <c r="F10" s="199">
        <v>179</v>
      </c>
      <c r="G10" s="219">
        <f>F10*100/F15</f>
        <v>0.34156394305995497</v>
      </c>
      <c r="H10" s="220">
        <f t="shared" ref="H10:H15" si="0">B10+D10+F10</f>
        <v>4719</v>
      </c>
      <c r="I10" s="221">
        <f>H10*100/H15</f>
        <v>1.4640411755763556</v>
      </c>
      <c r="P10" s="268"/>
    </row>
    <row r="11" spans="1:16" ht="18" x14ac:dyDescent="0.35">
      <c r="A11" s="30" t="s">
        <v>45</v>
      </c>
      <c r="B11" s="197">
        <v>13741</v>
      </c>
      <c r="C11" s="219">
        <f>B11*100/B15</f>
        <v>7.2615719577865976</v>
      </c>
      <c r="D11" s="199">
        <v>2273</v>
      </c>
      <c r="E11" s="219">
        <f>D11*100/D15</f>
        <v>2.8168839537996333</v>
      </c>
      <c r="F11" s="199">
        <v>1518</v>
      </c>
      <c r="G11" s="219">
        <f>F11*100/F15</f>
        <v>2.8966148914246461</v>
      </c>
      <c r="H11" s="220">
        <f t="shared" si="0"/>
        <v>17532</v>
      </c>
      <c r="I11" s="221">
        <f>H11*100/H15</f>
        <v>5.4391968404756659</v>
      </c>
      <c r="P11" s="268"/>
    </row>
    <row r="12" spans="1:16" ht="18" x14ac:dyDescent="0.35">
      <c r="A12" s="30" t="s">
        <v>22</v>
      </c>
      <c r="B12" s="197">
        <v>32312</v>
      </c>
      <c r="C12" s="219">
        <f>B12*100/B15</f>
        <v>17.075606804453862</v>
      </c>
      <c r="D12" s="199">
        <v>16586</v>
      </c>
      <c r="E12" s="219">
        <f>D12*100/D15</f>
        <v>20.554701829177613</v>
      </c>
      <c r="F12" s="199">
        <v>10193</v>
      </c>
      <c r="G12" s="219">
        <f>F12*100/F15</f>
        <v>19.450062969888943</v>
      </c>
      <c r="H12" s="220">
        <f t="shared" si="0"/>
        <v>59091</v>
      </c>
      <c r="I12" s="221">
        <f>H12*100/H15</f>
        <v>18.332624942992677</v>
      </c>
      <c r="P12" s="268"/>
    </row>
    <row r="13" spans="1:16" ht="18" x14ac:dyDescent="0.35">
      <c r="A13" s="30" t="s">
        <v>23</v>
      </c>
      <c r="B13" s="197">
        <v>69567</v>
      </c>
      <c r="C13" s="219">
        <f>B13*100/B15</f>
        <v>36.76339250326324</v>
      </c>
      <c r="D13" s="199">
        <v>29836</v>
      </c>
      <c r="E13" s="219">
        <f>D13*100/D15</f>
        <v>36.975164824270067</v>
      </c>
      <c r="F13" s="199">
        <v>13790</v>
      </c>
      <c r="G13" s="219">
        <f>F13*100/F15</f>
        <v>26.313780864786477</v>
      </c>
      <c r="H13" s="220">
        <f t="shared" si="0"/>
        <v>113193</v>
      </c>
      <c r="I13" s="221">
        <f>H13*100/H15</f>
        <v>35.11744284530927</v>
      </c>
      <c r="P13" s="268"/>
    </row>
    <row r="14" spans="1:16" ht="18" x14ac:dyDescent="0.35">
      <c r="A14" s="30" t="s">
        <v>49</v>
      </c>
      <c r="B14" s="197">
        <v>69423</v>
      </c>
      <c r="C14" s="219">
        <f>B14*100/B15</f>
        <v>36.687294230799722</v>
      </c>
      <c r="D14" s="199">
        <v>31643</v>
      </c>
      <c r="E14" s="219">
        <f>D14*100/D15</f>
        <v>39.214544192732859</v>
      </c>
      <c r="F14" s="199">
        <v>26726</v>
      </c>
      <c r="G14" s="219">
        <f>F14*100/F15</f>
        <v>50.99797733083998</v>
      </c>
      <c r="H14" s="220">
        <f t="shared" si="0"/>
        <v>127792</v>
      </c>
      <c r="I14" s="221">
        <f>H14*100/H15</f>
        <v>39.646694195646035</v>
      </c>
      <c r="P14" s="268"/>
    </row>
    <row r="15" spans="1:16" ht="18.75" thickBot="1" x14ac:dyDescent="0.4">
      <c r="A15" s="39" t="s">
        <v>15</v>
      </c>
      <c r="B15" s="202">
        <f t="shared" ref="B15:G15" si="1">SUM(B10:B14)</f>
        <v>189229</v>
      </c>
      <c r="C15" s="222">
        <f t="shared" si="1"/>
        <v>100</v>
      </c>
      <c r="D15" s="204">
        <f t="shared" si="1"/>
        <v>80692</v>
      </c>
      <c r="E15" s="222">
        <f t="shared" si="1"/>
        <v>100</v>
      </c>
      <c r="F15" s="204">
        <f t="shared" si="1"/>
        <v>52406</v>
      </c>
      <c r="G15" s="222">
        <f t="shared" si="1"/>
        <v>100</v>
      </c>
      <c r="H15" s="222">
        <f t="shared" si="0"/>
        <v>322327</v>
      </c>
      <c r="I15" s="223">
        <f>SUM(I10:I14)</f>
        <v>100</v>
      </c>
      <c r="P15" s="268"/>
    </row>
    <row r="16" spans="1:16" ht="15" x14ac:dyDescent="0.25">
      <c r="A16" s="51"/>
      <c r="B16" s="217"/>
      <c r="C16" s="217"/>
      <c r="D16" s="217"/>
      <c r="E16" s="217"/>
      <c r="F16" s="217"/>
      <c r="G16" s="217"/>
      <c r="H16" s="217"/>
      <c r="I16" s="217"/>
      <c r="K16" s="17"/>
      <c r="P16" s="268"/>
    </row>
    <row r="17" spans="1:16" ht="22.5" customHeight="1" x14ac:dyDescent="0.3">
      <c r="A17" s="425" t="s">
        <v>480</v>
      </c>
      <c r="B17" s="425"/>
      <c r="C17" s="425"/>
      <c r="D17" s="425"/>
      <c r="E17" s="425"/>
      <c r="F17" s="425"/>
      <c r="G17" s="425"/>
      <c r="H17" s="425"/>
      <c r="I17" s="425"/>
      <c r="P17" s="268"/>
    </row>
    <row r="18" spans="1:16" ht="18.75" customHeight="1" x14ac:dyDescent="0.3">
      <c r="A18" s="458" t="s">
        <v>481</v>
      </c>
      <c r="B18" s="458"/>
      <c r="C18" s="458"/>
      <c r="D18" s="458"/>
      <c r="E18" s="458"/>
      <c r="F18" s="458"/>
      <c r="G18" s="458"/>
      <c r="H18" s="458"/>
      <c r="I18" s="458"/>
      <c r="J18" s="458"/>
      <c r="P18" s="268"/>
    </row>
    <row r="19" spans="1:16" ht="15.75" x14ac:dyDescent="0.3">
      <c r="I19" s="99"/>
      <c r="P19" s="268"/>
    </row>
    <row r="20" spans="1:16" ht="15" x14ac:dyDescent="0.25">
      <c r="I20" s="385" t="s">
        <v>510</v>
      </c>
      <c r="P20" s="268"/>
    </row>
    <row r="21" spans="1:16" ht="15" x14ac:dyDescent="0.25">
      <c r="P21" s="268"/>
    </row>
    <row r="22" spans="1:16" ht="15" x14ac:dyDescent="0.25">
      <c r="A22" s="32"/>
      <c r="B22" s="32"/>
      <c r="C22" s="32"/>
      <c r="D22" s="32"/>
      <c r="E22" s="32"/>
      <c r="F22" s="32"/>
      <c r="G22" s="32"/>
      <c r="H22" s="32"/>
      <c r="I22" s="32"/>
      <c r="P22" s="268"/>
    </row>
    <row r="23" spans="1:16" ht="15" x14ac:dyDescent="0.25">
      <c r="A23" s="32"/>
      <c r="B23" s="32"/>
      <c r="C23" s="32"/>
      <c r="D23" s="32"/>
      <c r="E23" s="32"/>
      <c r="F23" s="32"/>
      <c r="G23" s="32"/>
      <c r="H23" s="32"/>
      <c r="I23" s="32"/>
      <c r="P23" s="268"/>
    </row>
    <row r="24" spans="1:16" ht="15" x14ac:dyDescent="0.25">
      <c r="A24" s="32"/>
      <c r="B24" s="32"/>
      <c r="C24" s="268"/>
      <c r="D24" s="32"/>
      <c r="E24" s="268"/>
      <c r="F24" s="32"/>
      <c r="G24" s="32"/>
      <c r="H24" s="32"/>
      <c r="I24" s="32"/>
      <c r="P24" s="268"/>
    </row>
    <row r="25" spans="1:16" ht="15" x14ac:dyDescent="0.25">
      <c r="A25" s="32"/>
      <c r="B25" s="32"/>
      <c r="C25" s="268"/>
      <c r="D25" s="32"/>
      <c r="E25" s="268"/>
      <c r="F25" s="32"/>
      <c r="G25" s="32"/>
      <c r="H25" s="32"/>
      <c r="I25" s="32"/>
      <c r="P25" s="268"/>
    </row>
    <row r="26" spans="1:16" ht="15" x14ac:dyDescent="0.25">
      <c r="A26" s="32"/>
      <c r="B26" s="32"/>
      <c r="C26" s="268"/>
      <c r="D26" s="32"/>
      <c r="E26" s="268"/>
      <c r="F26" s="32"/>
      <c r="G26" s="32"/>
      <c r="H26" s="32"/>
      <c r="I26" s="32"/>
      <c r="P26" s="268"/>
    </row>
    <row r="27" spans="1:16" ht="15" x14ac:dyDescent="0.25">
      <c r="A27" s="32"/>
      <c r="B27" s="32"/>
      <c r="C27" s="268"/>
      <c r="D27" s="32"/>
      <c r="E27" s="268"/>
      <c r="F27" s="32"/>
      <c r="G27" s="32"/>
      <c r="H27" s="32"/>
      <c r="I27" s="32"/>
      <c r="P27" s="268"/>
    </row>
    <row r="28" spans="1:16" ht="15" x14ac:dyDescent="0.25">
      <c r="A28" s="32"/>
      <c r="B28" s="32"/>
      <c r="C28" s="268"/>
      <c r="D28" s="32"/>
      <c r="E28" s="268"/>
      <c r="F28" s="32"/>
      <c r="G28" s="32"/>
      <c r="H28" s="32"/>
      <c r="I28" s="32"/>
      <c r="P28" s="268"/>
    </row>
    <row r="29" spans="1:16" ht="15" x14ac:dyDescent="0.25">
      <c r="A29" s="32"/>
      <c r="B29" s="32"/>
      <c r="C29" s="268"/>
      <c r="D29" s="32"/>
      <c r="E29" s="268"/>
      <c r="F29" s="32"/>
      <c r="G29" s="32"/>
      <c r="H29" s="32"/>
      <c r="I29" s="32"/>
      <c r="P29" s="268"/>
    </row>
    <row r="30" spans="1:16" ht="15" x14ac:dyDescent="0.25">
      <c r="A30" s="32"/>
      <c r="B30" s="32"/>
      <c r="C30" s="268"/>
      <c r="D30" s="32"/>
      <c r="E30" s="268"/>
      <c r="F30" s="32"/>
      <c r="G30" s="32"/>
      <c r="H30" s="32"/>
      <c r="I30" s="32"/>
      <c r="P30" s="268"/>
    </row>
    <row r="31" spans="1:16" ht="15" x14ac:dyDescent="0.25">
      <c r="A31" s="32"/>
      <c r="B31" s="32"/>
      <c r="C31" s="268"/>
      <c r="D31" s="32"/>
      <c r="E31" s="268"/>
      <c r="F31" s="32"/>
      <c r="G31" s="32"/>
      <c r="H31" s="32"/>
      <c r="I31" s="32"/>
      <c r="P31" s="268"/>
    </row>
    <row r="32" spans="1:16" ht="15" x14ac:dyDescent="0.25">
      <c r="A32" s="32"/>
      <c r="B32" s="32"/>
      <c r="C32" s="268"/>
      <c r="D32" s="32"/>
      <c r="E32" s="268"/>
      <c r="F32" s="32"/>
      <c r="G32" s="32"/>
      <c r="H32" s="32"/>
      <c r="I32" s="32"/>
      <c r="P32" s="32"/>
    </row>
    <row r="33" spans="1:16" ht="15" x14ac:dyDescent="0.25">
      <c r="A33" s="32"/>
      <c r="B33" s="32"/>
      <c r="C33" s="268"/>
      <c r="D33" s="32"/>
      <c r="E33" s="268"/>
      <c r="F33" s="32"/>
      <c r="G33" s="32"/>
      <c r="H33" s="32"/>
      <c r="I33" s="32"/>
      <c r="P33" s="32"/>
    </row>
    <row r="34" spans="1:16" ht="15" x14ac:dyDescent="0.25">
      <c r="A34" s="32"/>
      <c r="B34" s="32"/>
      <c r="C34" s="32"/>
      <c r="D34" s="32"/>
      <c r="E34" s="268"/>
      <c r="F34" s="32"/>
      <c r="G34" s="32"/>
      <c r="H34" s="32"/>
      <c r="I34" s="32"/>
    </row>
    <row r="35" spans="1:16" ht="15" x14ac:dyDescent="0.25">
      <c r="A35" s="32"/>
      <c r="B35" s="32"/>
      <c r="C35" s="32"/>
      <c r="D35" s="32"/>
      <c r="E35" s="268"/>
      <c r="F35" s="32"/>
      <c r="G35" s="32"/>
      <c r="H35" s="32"/>
      <c r="I35" s="32"/>
    </row>
    <row r="36" spans="1:16" ht="15" x14ac:dyDescent="0.25">
      <c r="A36" s="32"/>
      <c r="B36" s="32"/>
      <c r="C36" s="32"/>
      <c r="D36" s="32"/>
      <c r="E36" s="268"/>
      <c r="F36" s="32"/>
      <c r="G36" s="32"/>
      <c r="H36" s="32"/>
      <c r="I36" s="32"/>
    </row>
    <row r="37" spans="1:16" ht="15" x14ac:dyDescent="0.25">
      <c r="A37" s="32"/>
      <c r="B37" s="32"/>
      <c r="C37" s="32"/>
      <c r="D37" s="32"/>
      <c r="E37" s="268"/>
      <c r="F37" s="32"/>
      <c r="G37" s="32"/>
      <c r="H37" s="32"/>
      <c r="I37" s="32"/>
    </row>
    <row r="38" spans="1:16" ht="15" x14ac:dyDescent="0.25">
      <c r="A38" s="32"/>
      <c r="B38" s="32"/>
      <c r="C38" s="32"/>
      <c r="D38" s="32"/>
      <c r="E38" s="268"/>
      <c r="F38" s="32"/>
      <c r="G38" s="32"/>
      <c r="H38" s="32"/>
      <c r="I38" s="32"/>
    </row>
    <row r="39" spans="1:16" ht="15" x14ac:dyDescent="0.25">
      <c r="A39" s="32"/>
      <c r="B39" s="32"/>
      <c r="C39" s="32"/>
      <c r="D39" s="32"/>
      <c r="E39" s="268"/>
      <c r="F39" s="32"/>
      <c r="G39" s="32"/>
      <c r="H39" s="32"/>
      <c r="I39" s="32"/>
    </row>
    <row r="40" spans="1:16" ht="15" x14ac:dyDescent="0.25">
      <c r="A40" s="32"/>
      <c r="B40" s="32"/>
      <c r="C40" s="32"/>
      <c r="D40" s="32"/>
      <c r="E40" s="268"/>
      <c r="F40" s="32"/>
      <c r="G40" s="32"/>
      <c r="H40" s="32"/>
      <c r="I40" s="32"/>
    </row>
    <row r="41" spans="1:16" ht="15" x14ac:dyDescent="0.25">
      <c r="A41" s="32"/>
      <c r="B41" s="32"/>
      <c r="C41" s="32"/>
      <c r="D41" s="32"/>
      <c r="E41" s="268"/>
      <c r="F41" s="32"/>
      <c r="G41" s="32"/>
      <c r="H41" s="32"/>
      <c r="I41" s="32"/>
    </row>
    <row r="42" spans="1:16" x14ac:dyDescent="0.2">
      <c r="A42" s="32"/>
      <c r="B42" s="32"/>
      <c r="C42" s="32"/>
      <c r="D42" s="32"/>
      <c r="E42" s="32"/>
      <c r="F42" s="32"/>
      <c r="G42" s="32"/>
      <c r="H42" s="32"/>
      <c r="I42" s="32"/>
    </row>
  </sheetData>
  <mergeCells count="5">
    <mergeCell ref="A5:I5"/>
    <mergeCell ref="B6:G6"/>
    <mergeCell ref="A3:I3"/>
    <mergeCell ref="A17:I17"/>
    <mergeCell ref="A18:J18"/>
  </mergeCells>
  <phoneticPr fontId="9" type="noConversion"/>
  <hyperlinks>
    <hyperlink ref="I20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ignoredErrors>
    <ignoredError sqref="H10:H1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15</vt:i4>
      </vt:variant>
    </vt:vector>
  </HeadingPairs>
  <TitlesOfParts>
    <vt:vector size="33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cp:lastPrinted>2016-05-27T09:23:58Z</cp:lastPrinted>
  <dcterms:created xsi:type="dcterms:W3CDTF">2008-02-18T09:49:28Z</dcterms:created>
  <dcterms:modified xsi:type="dcterms:W3CDTF">2020-11-17T08:41:39Z</dcterms:modified>
</cp:coreProperties>
</file>