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Sso\sso\ODON50-B\GRP\PROGESP\WEB DISCAPACIDAD COMUNIDAD MADRID\04 ESTADISTICAS PCD\00 FICHERO ESTADÍSTICAS 2023\"/>
    </mc:Choice>
  </mc:AlternateContent>
  <bookViews>
    <workbookView xWindow="0" yWindow="0" windowWidth="16180" windowHeight="6740" tabRatio="712"/>
  </bookViews>
  <sheets>
    <sheet name="Índice" sheetId="76" r:id="rId1"/>
    <sheet name="Tabla 1" sheetId="1" r:id="rId2"/>
    <sheet name="Tabla 2" sheetId="71" r:id="rId3"/>
    <sheet name="Tabla 3" sheetId="15" r:id="rId4"/>
    <sheet name="Tabla 4 " sheetId="14" r:id="rId5"/>
    <sheet name="Tabla 5" sheetId="13" r:id="rId6"/>
    <sheet name="Tabla 6" sheetId="78" r:id="rId7"/>
    <sheet name="Tabla 7" sheetId="7" r:id="rId8"/>
    <sheet name=" Tabla 8" sheetId="12" r:id="rId9"/>
    <sheet name="Tabla 9" sheetId="32" r:id="rId10"/>
    <sheet name="Tabla 10" sheetId="31" r:id="rId11"/>
    <sheet name="Tabla 11" sheetId="33" r:id="rId12"/>
    <sheet name="Tabla 12" sheetId="29" r:id="rId13"/>
    <sheet name="Tabla 13" sheetId="28" r:id="rId14"/>
    <sheet name="Tabla14" sheetId="43" r:id="rId15"/>
    <sheet name="Tabla15" sheetId="41" r:id="rId16"/>
    <sheet name="Tabla 16" sheetId="80" r:id="rId17"/>
    <sheet name="Tabla 17" sheetId="77" r:id="rId18"/>
    <sheet name="RESUMEN DATOS" sheetId="75" r:id="rId19"/>
  </sheets>
  <definedNames>
    <definedName name="_xlnm._FilterDatabase" localSheetId="14" hidden="1">Tabla14!$A$7:$G$188</definedName>
    <definedName name="_xlnm._FilterDatabase" localSheetId="15" hidden="1">Tabla15!$A$6:$L$186</definedName>
    <definedName name="_xlnm.Print_Area" localSheetId="18">'RESUMEN DATOS'!$B$2:$C$45</definedName>
    <definedName name="_xlnm.Print_Area" localSheetId="10">'Tabla 10'!$B$1:$J$24</definedName>
    <definedName name="_xlnm.Print_Area" localSheetId="12">'Tabla 12'!$B$1:$J$29</definedName>
    <definedName name="_xlnm.Print_Area" localSheetId="13">'Tabla 13'!$B$1:$L$26</definedName>
    <definedName name="_xlnm.Print_Area" localSheetId="17">'Tabla 17'!$A$2:$K$41</definedName>
    <definedName name="_xlnm.Print_Area" localSheetId="2">'Tabla 2'!$B$2:$K$38</definedName>
    <definedName name="_xlnm.Print_Area" localSheetId="4">'Tabla 4 '!$A$1:$L$30</definedName>
    <definedName name="_xlnm.Print_Area" localSheetId="5">'Tabla 5'!$B$1:$K$22</definedName>
    <definedName name="_xlnm.Print_Area" localSheetId="7">'Tabla 7'!$B$1:$N$24</definedName>
    <definedName name="_xlnm.Print_Area" localSheetId="9">'Tabla 9'!$A$1:$K$20</definedName>
    <definedName name="_xlnm.Print_Area" localSheetId="14">Tabla14!$A$1:$G$198</definedName>
    <definedName name="_xlnm.Print_Area" localSheetId="15">Tabla15!$A:$L</definedName>
    <definedName name="_xlnm.Print_Titles" localSheetId="1">'Tabla 1'!$1:$1</definedName>
    <definedName name="_xlnm.Print_Titles" localSheetId="17">'Tabla 17'!$6:$7</definedName>
    <definedName name="_xlnm.Print_Titles" localSheetId="14">Tabla14!$7:$7</definedName>
    <definedName name="_xlnm.Print_Titles" localSheetId="15">Tabla15!$6:$6</definedName>
  </definedNames>
  <calcPr calcId="162913"/>
</workbook>
</file>

<file path=xl/calcChain.xml><?xml version="1.0" encoding="utf-8"?>
<calcChain xmlns="http://schemas.openxmlformats.org/spreadsheetml/2006/main">
  <c r="C42" i="75" l="1"/>
  <c r="C40" i="75"/>
  <c r="C38" i="75"/>
  <c r="C37" i="75"/>
  <c r="C35" i="75"/>
  <c r="C33" i="75"/>
  <c r="C31" i="75"/>
  <c r="C29" i="75"/>
  <c r="C27" i="75"/>
  <c r="C25" i="75"/>
  <c r="C23" i="75"/>
  <c r="C21" i="75"/>
  <c r="C19" i="75"/>
  <c r="C36" i="75"/>
  <c r="C34" i="75"/>
  <c r="C32" i="75"/>
  <c r="C30" i="75"/>
  <c r="C28" i="75"/>
  <c r="C26" i="75"/>
  <c r="C24" i="75"/>
  <c r="C22" i="75"/>
  <c r="C20" i="75"/>
  <c r="C18" i="75"/>
  <c r="C16" i="75"/>
  <c r="C15" i="75"/>
  <c r="C14" i="75"/>
  <c r="C12" i="75"/>
  <c r="C11" i="75"/>
  <c r="C9" i="75"/>
  <c r="C8" i="75"/>
  <c r="C7" i="75"/>
  <c r="C6" i="75"/>
  <c r="C5" i="75"/>
  <c r="C4" i="75"/>
  <c r="C3" i="75"/>
  <c r="C13" i="75" l="1"/>
  <c r="D16" i="12"/>
  <c r="C16" i="12"/>
  <c r="E15" i="12"/>
  <c r="E14" i="12"/>
  <c r="E13" i="12"/>
  <c r="E12" i="12"/>
  <c r="E11" i="12"/>
  <c r="E10" i="12"/>
  <c r="E16" i="12" l="1"/>
  <c r="AE188" i="80"/>
  <c r="AB188" i="80"/>
  <c r="Y188" i="80"/>
  <c r="V188" i="80"/>
  <c r="S188" i="80"/>
  <c r="P188" i="80"/>
  <c r="M188" i="80"/>
  <c r="J188" i="80"/>
  <c r="G188" i="80"/>
  <c r="D188" i="80"/>
  <c r="AF188" i="80" s="1"/>
  <c r="AE187" i="80"/>
  <c r="AB187" i="80"/>
  <c r="Y187" i="80"/>
  <c r="V187" i="80"/>
  <c r="S187" i="80"/>
  <c r="P187" i="80"/>
  <c r="M187" i="80"/>
  <c r="J187" i="80"/>
  <c r="AF187" i="80" s="1"/>
  <c r="G187" i="80"/>
  <c r="D187" i="80"/>
  <c r="AE186" i="80"/>
  <c r="AB186" i="80"/>
  <c r="Y186" i="80"/>
  <c r="V186" i="80"/>
  <c r="S186" i="80"/>
  <c r="P186" i="80"/>
  <c r="M186" i="80"/>
  <c r="J186" i="80"/>
  <c r="G186" i="80"/>
  <c r="D186" i="80"/>
  <c r="AF186" i="80" s="1"/>
  <c r="AE185" i="80"/>
  <c r="AB185" i="80"/>
  <c r="Y185" i="80"/>
  <c r="V185" i="80"/>
  <c r="S185" i="80"/>
  <c r="P185" i="80"/>
  <c r="M185" i="80"/>
  <c r="J185" i="80"/>
  <c r="G185" i="80"/>
  <c r="D185" i="80"/>
  <c r="AF185" i="80" s="1"/>
  <c r="AE184" i="80"/>
  <c r="AB184" i="80"/>
  <c r="Y184" i="80"/>
  <c r="V184" i="80"/>
  <c r="S184" i="80"/>
  <c r="P184" i="80"/>
  <c r="M184" i="80"/>
  <c r="J184" i="80"/>
  <c r="G184" i="80"/>
  <c r="D184" i="80"/>
  <c r="AF184" i="80" s="1"/>
  <c r="AE183" i="80"/>
  <c r="AB183" i="80"/>
  <c r="Y183" i="80"/>
  <c r="V183" i="80"/>
  <c r="S183" i="80"/>
  <c r="P183" i="80"/>
  <c r="M183" i="80"/>
  <c r="J183" i="80"/>
  <c r="AF183" i="80" s="1"/>
  <c r="G183" i="80"/>
  <c r="D183" i="80"/>
  <c r="AE182" i="80"/>
  <c r="AB182" i="80"/>
  <c r="Y182" i="80"/>
  <c r="V182" i="80"/>
  <c r="S182" i="80"/>
  <c r="P182" i="80"/>
  <c r="M182" i="80"/>
  <c r="J182" i="80"/>
  <c r="G182" i="80"/>
  <c r="D182" i="80"/>
  <c r="AF182" i="80" s="1"/>
  <c r="AE181" i="80"/>
  <c r="AB181" i="80"/>
  <c r="Y181" i="80"/>
  <c r="V181" i="80"/>
  <c r="S181" i="80"/>
  <c r="P181" i="80"/>
  <c r="M181" i="80"/>
  <c r="J181" i="80"/>
  <c r="G181" i="80"/>
  <c r="D181" i="80"/>
  <c r="AF181" i="80" s="1"/>
  <c r="AE180" i="80"/>
  <c r="AB180" i="80"/>
  <c r="Y180" i="80"/>
  <c r="V180" i="80"/>
  <c r="S180" i="80"/>
  <c r="P180" i="80"/>
  <c r="M180" i="80"/>
  <c r="J180" i="80"/>
  <c r="G180" i="80"/>
  <c r="D180" i="80"/>
  <c r="AF180" i="80" s="1"/>
  <c r="AE179" i="80"/>
  <c r="AB179" i="80"/>
  <c r="Y179" i="80"/>
  <c r="V179" i="80"/>
  <c r="S179" i="80"/>
  <c r="P179" i="80"/>
  <c r="M179" i="80"/>
  <c r="J179" i="80"/>
  <c r="AF179" i="80" s="1"/>
  <c r="G179" i="80"/>
  <c r="D179" i="80"/>
  <c r="AE178" i="80"/>
  <c r="AB178" i="80"/>
  <c r="Y178" i="80"/>
  <c r="V178" i="80"/>
  <c r="S178" i="80"/>
  <c r="P178" i="80"/>
  <c r="M178" i="80"/>
  <c r="J178" i="80"/>
  <c r="G178" i="80"/>
  <c r="D178" i="80"/>
  <c r="AF178" i="80" s="1"/>
  <c r="AE177" i="80"/>
  <c r="AB177" i="80"/>
  <c r="Y177" i="80"/>
  <c r="V177" i="80"/>
  <c r="S177" i="80"/>
  <c r="P177" i="80"/>
  <c r="M177" i="80"/>
  <c r="J177" i="80"/>
  <c r="G177" i="80"/>
  <c r="D177" i="80"/>
  <c r="AF177" i="80" s="1"/>
  <c r="AE176" i="80"/>
  <c r="AB176" i="80"/>
  <c r="Y176" i="80"/>
  <c r="V176" i="80"/>
  <c r="S176" i="80"/>
  <c r="P176" i="80"/>
  <c r="M176" i="80"/>
  <c r="J176" i="80"/>
  <c r="G176" i="80"/>
  <c r="D176" i="80"/>
  <c r="AF176" i="80" s="1"/>
  <c r="AE175" i="80"/>
  <c r="AB175" i="80"/>
  <c r="Y175" i="80"/>
  <c r="V175" i="80"/>
  <c r="S175" i="80"/>
  <c r="P175" i="80"/>
  <c r="M175" i="80"/>
  <c r="J175" i="80"/>
  <c r="AF175" i="80" s="1"/>
  <c r="G175" i="80"/>
  <c r="D175" i="80"/>
  <c r="AE174" i="80"/>
  <c r="AB174" i="80"/>
  <c r="Y174" i="80"/>
  <c r="V174" i="80"/>
  <c r="S174" i="80"/>
  <c r="P174" i="80"/>
  <c r="M174" i="80"/>
  <c r="J174" i="80"/>
  <c r="G174" i="80"/>
  <c r="D174" i="80"/>
  <c r="AF174" i="80" s="1"/>
  <c r="AE173" i="80"/>
  <c r="AB173" i="80"/>
  <c r="Y173" i="80"/>
  <c r="V173" i="80"/>
  <c r="S173" i="80"/>
  <c r="P173" i="80"/>
  <c r="M173" i="80"/>
  <c r="J173" i="80"/>
  <c r="G173" i="80"/>
  <c r="D173" i="80"/>
  <c r="AF173" i="80" s="1"/>
  <c r="AE172" i="80"/>
  <c r="AB172" i="80"/>
  <c r="Y172" i="80"/>
  <c r="V172" i="80"/>
  <c r="S172" i="80"/>
  <c r="P172" i="80"/>
  <c r="M172" i="80"/>
  <c r="J172" i="80"/>
  <c r="G172" i="80"/>
  <c r="D172" i="80"/>
  <c r="AF172" i="80" s="1"/>
  <c r="AE171" i="80"/>
  <c r="AB171" i="80"/>
  <c r="Y171" i="80"/>
  <c r="V171" i="80"/>
  <c r="S171" i="80"/>
  <c r="P171" i="80"/>
  <c r="M171" i="80"/>
  <c r="J171" i="80"/>
  <c r="AF171" i="80" s="1"/>
  <c r="G171" i="80"/>
  <c r="D171" i="80"/>
  <c r="AE170" i="80"/>
  <c r="AB170" i="80"/>
  <c r="Y170" i="80"/>
  <c r="V170" i="80"/>
  <c r="S170" i="80"/>
  <c r="P170" i="80"/>
  <c r="M170" i="80"/>
  <c r="J170" i="80"/>
  <c r="G170" i="80"/>
  <c r="D170" i="80"/>
  <c r="AF170" i="80" s="1"/>
  <c r="AE169" i="80"/>
  <c r="AB169" i="80"/>
  <c r="Y169" i="80"/>
  <c r="V169" i="80"/>
  <c r="S169" i="80"/>
  <c r="P169" i="80"/>
  <c r="M169" i="80"/>
  <c r="J169" i="80"/>
  <c r="G169" i="80"/>
  <c r="D169" i="80"/>
  <c r="AF169" i="80" s="1"/>
  <c r="AE168" i="80"/>
  <c r="AB168" i="80"/>
  <c r="Y168" i="80"/>
  <c r="V168" i="80"/>
  <c r="S168" i="80"/>
  <c r="P168" i="80"/>
  <c r="M168" i="80"/>
  <c r="J168" i="80"/>
  <c r="G168" i="80"/>
  <c r="D168" i="80"/>
  <c r="AF168" i="80" s="1"/>
  <c r="AE167" i="80"/>
  <c r="AB167" i="80"/>
  <c r="Y167" i="80"/>
  <c r="V167" i="80"/>
  <c r="S167" i="80"/>
  <c r="P167" i="80"/>
  <c r="M167" i="80"/>
  <c r="J167" i="80"/>
  <c r="AF167" i="80" s="1"/>
  <c r="G167" i="80"/>
  <c r="D167" i="80"/>
  <c r="AE166" i="80"/>
  <c r="AB166" i="80"/>
  <c r="Y166" i="80"/>
  <c r="V166" i="80"/>
  <c r="S166" i="80"/>
  <c r="P166" i="80"/>
  <c r="M166" i="80"/>
  <c r="J166" i="80"/>
  <c r="G166" i="80"/>
  <c r="D166" i="80"/>
  <c r="AF166" i="80" s="1"/>
  <c r="AE165" i="80"/>
  <c r="AB165" i="80"/>
  <c r="Y165" i="80"/>
  <c r="V165" i="80"/>
  <c r="S165" i="80"/>
  <c r="P165" i="80"/>
  <c r="M165" i="80"/>
  <c r="J165" i="80"/>
  <c r="G165" i="80"/>
  <c r="D165" i="80"/>
  <c r="AF165" i="80" s="1"/>
  <c r="AE164" i="80"/>
  <c r="AB164" i="80"/>
  <c r="Y164" i="80"/>
  <c r="V164" i="80"/>
  <c r="S164" i="80"/>
  <c r="P164" i="80"/>
  <c r="M164" i="80"/>
  <c r="J164" i="80"/>
  <c r="G164" i="80"/>
  <c r="D164" i="80"/>
  <c r="AF164" i="80" s="1"/>
  <c r="AE163" i="80"/>
  <c r="AB163" i="80"/>
  <c r="Y163" i="80"/>
  <c r="V163" i="80"/>
  <c r="S163" i="80"/>
  <c r="P163" i="80"/>
  <c r="M163" i="80"/>
  <c r="J163" i="80"/>
  <c r="AF163" i="80" s="1"/>
  <c r="G163" i="80"/>
  <c r="D163" i="80"/>
  <c r="AE162" i="80"/>
  <c r="AB162" i="80"/>
  <c r="Y162" i="80"/>
  <c r="V162" i="80"/>
  <c r="S162" i="80"/>
  <c r="P162" i="80"/>
  <c r="M162" i="80"/>
  <c r="J162" i="80"/>
  <c r="G162" i="80"/>
  <c r="D162" i="80"/>
  <c r="AF162" i="80" s="1"/>
  <c r="AE161" i="80"/>
  <c r="AB161" i="80"/>
  <c r="Y161" i="80"/>
  <c r="V161" i="80"/>
  <c r="S161" i="80"/>
  <c r="P161" i="80"/>
  <c r="M161" i="80"/>
  <c r="J161" i="80"/>
  <c r="G161" i="80"/>
  <c r="D161" i="80"/>
  <c r="AF161" i="80" s="1"/>
  <c r="AE160" i="80"/>
  <c r="AB160" i="80"/>
  <c r="Y160" i="80"/>
  <c r="V160" i="80"/>
  <c r="S160" i="80"/>
  <c r="P160" i="80"/>
  <c r="M160" i="80"/>
  <c r="J160" i="80"/>
  <c r="G160" i="80"/>
  <c r="D160" i="80"/>
  <c r="AF160" i="80" s="1"/>
  <c r="AE159" i="80"/>
  <c r="AB159" i="80"/>
  <c r="Y159" i="80"/>
  <c r="V159" i="80"/>
  <c r="S159" i="80"/>
  <c r="P159" i="80"/>
  <c r="M159" i="80"/>
  <c r="J159" i="80"/>
  <c r="AF159" i="80" s="1"/>
  <c r="G159" i="80"/>
  <c r="D159" i="80"/>
  <c r="AE158" i="80"/>
  <c r="AB158" i="80"/>
  <c r="Y158" i="80"/>
  <c r="V158" i="80"/>
  <c r="S158" i="80"/>
  <c r="P158" i="80"/>
  <c r="M158" i="80"/>
  <c r="J158" i="80"/>
  <c r="G158" i="80"/>
  <c r="D158" i="80"/>
  <c r="AF158" i="80" s="1"/>
  <c r="AE157" i="80"/>
  <c r="AB157" i="80"/>
  <c r="Y157" i="80"/>
  <c r="V157" i="80"/>
  <c r="S157" i="80"/>
  <c r="P157" i="80"/>
  <c r="M157" i="80"/>
  <c r="J157" i="80"/>
  <c r="G157" i="80"/>
  <c r="D157" i="80"/>
  <c r="AF157" i="80" s="1"/>
  <c r="AE156" i="80"/>
  <c r="AB156" i="80"/>
  <c r="Y156" i="80"/>
  <c r="V156" i="80"/>
  <c r="S156" i="80"/>
  <c r="P156" i="80"/>
  <c r="M156" i="80"/>
  <c r="J156" i="80"/>
  <c r="G156" i="80"/>
  <c r="D156" i="80"/>
  <c r="AF156" i="80" s="1"/>
  <c r="AE155" i="80"/>
  <c r="AB155" i="80"/>
  <c r="Y155" i="80"/>
  <c r="V155" i="80"/>
  <c r="S155" i="80"/>
  <c r="P155" i="80"/>
  <c r="M155" i="80"/>
  <c r="J155" i="80"/>
  <c r="AF155" i="80" s="1"/>
  <c r="G155" i="80"/>
  <c r="D155" i="80"/>
  <c r="AE154" i="80"/>
  <c r="AB154" i="80"/>
  <c r="Y154" i="80"/>
  <c r="V154" i="80"/>
  <c r="S154" i="80"/>
  <c r="P154" i="80"/>
  <c r="M154" i="80"/>
  <c r="J154" i="80"/>
  <c r="G154" i="80"/>
  <c r="D154" i="80"/>
  <c r="AF154" i="80" s="1"/>
  <c r="AE153" i="80"/>
  <c r="AB153" i="80"/>
  <c r="Y153" i="80"/>
  <c r="V153" i="80"/>
  <c r="S153" i="80"/>
  <c r="P153" i="80"/>
  <c r="M153" i="80"/>
  <c r="J153" i="80"/>
  <c r="G153" i="80"/>
  <c r="D153" i="80"/>
  <c r="AF153" i="80" s="1"/>
  <c r="AE152" i="80"/>
  <c r="AB152" i="80"/>
  <c r="Y152" i="80"/>
  <c r="V152" i="80"/>
  <c r="S152" i="80"/>
  <c r="P152" i="80"/>
  <c r="M152" i="80"/>
  <c r="J152" i="80"/>
  <c r="G152" i="80"/>
  <c r="D152" i="80"/>
  <c r="AF152" i="80" s="1"/>
  <c r="AE151" i="80"/>
  <c r="AB151" i="80"/>
  <c r="Y151" i="80"/>
  <c r="V151" i="80"/>
  <c r="S151" i="80"/>
  <c r="P151" i="80"/>
  <c r="M151" i="80"/>
  <c r="J151" i="80"/>
  <c r="AF151" i="80" s="1"/>
  <c r="G151" i="80"/>
  <c r="D151" i="80"/>
  <c r="AE150" i="80"/>
  <c r="AB150" i="80"/>
  <c r="Y150" i="80"/>
  <c r="V150" i="80"/>
  <c r="S150" i="80"/>
  <c r="P150" i="80"/>
  <c r="M150" i="80"/>
  <c r="J150" i="80"/>
  <c r="G150" i="80"/>
  <c r="D150" i="80"/>
  <c r="AF150" i="80" s="1"/>
  <c r="AE149" i="80"/>
  <c r="AB149" i="80"/>
  <c r="Y149" i="80"/>
  <c r="V149" i="80"/>
  <c r="S149" i="80"/>
  <c r="P149" i="80"/>
  <c r="M149" i="80"/>
  <c r="J149" i="80"/>
  <c r="G149" i="80"/>
  <c r="D149" i="80"/>
  <c r="AF149" i="80" s="1"/>
  <c r="AE148" i="80"/>
  <c r="AB148" i="80"/>
  <c r="Y148" i="80"/>
  <c r="V148" i="80"/>
  <c r="S148" i="80"/>
  <c r="P148" i="80"/>
  <c r="M148" i="80"/>
  <c r="J148" i="80"/>
  <c r="G148" i="80"/>
  <c r="D148" i="80"/>
  <c r="AF148" i="80" s="1"/>
  <c r="AE147" i="80"/>
  <c r="AB147" i="80"/>
  <c r="Y147" i="80"/>
  <c r="V147" i="80"/>
  <c r="S147" i="80"/>
  <c r="P147" i="80"/>
  <c r="M147" i="80"/>
  <c r="J147" i="80"/>
  <c r="AF147" i="80" s="1"/>
  <c r="G147" i="80"/>
  <c r="D147" i="80"/>
  <c r="AE146" i="80"/>
  <c r="AB146" i="80"/>
  <c r="Y146" i="80"/>
  <c r="V146" i="80"/>
  <c r="S146" i="80"/>
  <c r="P146" i="80"/>
  <c r="M146" i="80"/>
  <c r="J146" i="80"/>
  <c r="G146" i="80"/>
  <c r="D146" i="80"/>
  <c r="AF146" i="80" s="1"/>
  <c r="AE145" i="80"/>
  <c r="AB145" i="80"/>
  <c r="Y145" i="80"/>
  <c r="V145" i="80"/>
  <c r="S145" i="80"/>
  <c r="P145" i="80"/>
  <c r="M145" i="80"/>
  <c r="J145" i="80"/>
  <c r="G145" i="80"/>
  <c r="D145" i="80"/>
  <c r="AF145" i="80" s="1"/>
  <c r="AE144" i="80"/>
  <c r="AB144" i="80"/>
  <c r="Y144" i="80"/>
  <c r="V144" i="80"/>
  <c r="S144" i="80"/>
  <c r="P144" i="80"/>
  <c r="M144" i="80"/>
  <c r="J144" i="80"/>
  <c r="G144" i="80"/>
  <c r="D144" i="80"/>
  <c r="AF144" i="80" s="1"/>
  <c r="AE143" i="80"/>
  <c r="AB143" i="80"/>
  <c r="Y143" i="80"/>
  <c r="V143" i="80"/>
  <c r="S143" i="80"/>
  <c r="P143" i="80"/>
  <c r="M143" i="80"/>
  <c r="J143" i="80"/>
  <c r="AF143" i="80" s="1"/>
  <c r="G143" i="80"/>
  <c r="D143" i="80"/>
  <c r="AE142" i="80"/>
  <c r="AB142" i="80"/>
  <c r="Y142" i="80"/>
  <c r="V142" i="80"/>
  <c r="S142" i="80"/>
  <c r="P142" i="80"/>
  <c r="M142" i="80"/>
  <c r="J142" i="80"/>
  <c r="G142" i="80"/>
  <c r="D142" i="80"/>
  <c r="AF142" i="80" s="1"/>
  <c r="AE141" i="80"/>
  <c r="AB141" i="80"/>
  <c r="Y141" i="80"/>
  <c r="V141" i="80"/>
  <c r="S141" i="80"/>
  <c r="P141" i="80"/>
  <c r="M141" i="80"/>
  <c r="J141" i="80"/>
  <c r="G141" i="80"/>
  <c r="D141" i="80"/>
  <c r="AF141" i="80" s="1"/>
  <c r="AE140" i="80"/>
  <c r="AB140" i="80"/>
  <c r="Y140" i="80"/>
  <c r="V140" i="80"/>
  <c r="S140" i="80"/>
  <c r="P140" i="80"/>
  <c r="M140" i="80"/>
  <c r="J140" i="80"/>
  <c r="G140" i="80"/>
  <c r="D140" i="80"/>
  <c r="AF140" i="80" s="1"/>
  <c r="AE139" i="80"/>
  <c r="AB139" i="80"/>
  <c r="Y139" i="80"/>
  <c r="V139" i="80"/>
  <c r="S139" i="80"/>
  <c r="P139" i="80"/>
  <c r="M139" i="80"/>
  <c r="J139" i="80"/>
  <c r="AF139" i="80" s="1"/>
  <c r="G139" i="80"/>
  <c r="D139" i="80"/>
  <c r="AE138" i="80"/>
  <c r="AB138" i="80"/>
  <c r="Y138" i="80"/>
  <c r="V138" i="80"/>
  <c r="S138" i="80"/>
  <c r="P138" i="80"/>
  <c r="M138" i="80"/>
  <c r="J138" i="80"/>
  <c r="G138" i="80"/>
  <c r="D138" i="80"/>
  <c r="AF138" i="80" s="1"/>
  <c r="AE137" i="80"/>
  <c r="AB137" i="80"/>
  <c r="Y137" i="80"/>
  <c r="V137" i="80"/>
  <c r="S137" i="80"/>
  <c r="P137" i="80"/>
  <c r="M137" i="80"/>
  <c r="J137" i="80"/>
  <c r="G137" i="80"/>
  <c r="D137" i="80"/>
  <c r="AF137" i="80" s="1"/>
  <c r="AE136" i="80"/>
  <c r="AB136" i="80"/>
  <c r="Y136" i="80"/>
  <c r="V136" i="80"/>
  <c r="S136" i="80"/>
  <c r="P136" i="80"/>
  <c r="M136" i="80"/>
  <c r="J136" i="80"/>
  <c r="G136" i="80"/>
  <c r="D136" i="80"/>
  <c r="AF136" i="80" s="1"/>
  <c r="AE135" i="80"/>
  <c r="AB135" i="80"/>
  <c r="Y135" i="80"/>
  <c r="V135" i="80"/>
  <c r="S135" i="80"/>
  <c r="P135" i="80"/>
  <c r="M135" i="80"/>
  <c r="J135" i="80"/>
  <c r="AF135" i="80" s="1"/>
  <c r="G135" i="80"/>
  <c r="D135" i="80"/>
  <c r="AE134" i="80"/>
  <c r="AB134" i="80"/>
  <c r="Y134" i="80"/>
  <c r="V134" i="80"/>
  <c r="S134" i="80"/>
  <c r="P134" i="80"/>
  <c r="M134" i="80"/>
  <c r="J134" i="80"/>
  <c r="G134" i="80"/>
  <c r="D134" i="80"/>
  <c r="AF134" i="80" s="1"/>
  <c r="AE133" i="80"/>
  <c r="AB133" i="80"/>
  <c r="Y133" i="80"/>
  <c r="V133" i="80"/>
  <c r="S133" i="80"/>
  <c r="P133" i="80"/>
  <c r="M133" i="80"/>
  <c r="J133" i="80"/>
  <c r="G133" i="80"/>
  <c r="D133" i="80"/>
  <c r="AF133" i="80" s="1"/>
  <c r="AE132" i="80"/>
  <c r="AB132" i="80"/>
  <c r="Y132" i="80"/>
  <c r="V132" i="80"/>
  <c r="S132" i="80"/>
  <c r="P132" i="80"/>
  <c r="M132" i="80"/>
  <c r="J132" i="80"/>
  <c r="G132" i="80"/>
  <c r="D132" i="80"/>
  <c r="AF132" i="80" s="1"/>
  <c r="AE131" i="80"/>
  <c r="AB131" i="80"/>
  <c r="Y131" i="80"/>
  <c r="V131" i="80"/>
  <c r="S131" i="80"/>
  <c r="P131" i="80"/>
  <c r="M131" i="80"/>
  <c r="J131" i="80"/>
  <c r="AF131" i="80" s="1"/>
  <c r="G131" i="80"/>
  <c r="D131" i="80"/>
  <c r="AE130" i="80"/>
  <c r="AB130" i="80"/>
  <c r="Y130" i="80"/>
  <c r="V130" i="80"/>
  <c r="S130" i="80"/>
  <c r="P130" i="80"/>
  <c r="M130" i="80"/>
  <c r="J130" i="80"/>
  <c r="G130" i="80"/>
  <c r="D130" i="80"/>
  <c r="AF130" i="80" s="1"/>
  <c r="AE129" i="80"/>
  <c r="AB129" i="80"/>
  <c r="Y129" i="80"/>
  <c r="V129" i="80"/>
  <c r="S129" i="80"/>
  <c r="P129" i="80"/>
  <c r="M129" i="80"/>
  <c r="J129" i="80"/>
  <c r="G129" i="80"/>
  <c r="D129" i="80"/>
  <c r="AF129" i="80" s="1"/>
  <c r="AE128" i="80"/>
  <c r="AB128" i="80"/>
  <c r="Y128" i="80"/>
  <c r="V128" i="80"/>
  <c r="S128" i="80"/>
  <c r="P128" i="80"/>
  <c r="M128" i="80"/>
  <c r="J128" i="80"/>
  <c r="G128" i="80"/>
  <c r="D128" i="80"/>
  <c r="AF128" i="80" s="1"/>
  <c r="AE127" i="80"/>
  <c r="AB127" i="80"/>
  <c r="Y127" i="80"/>
  <c r="V127" i="80"/>
  <c r="S127" i="80"/>
  <c r="P127" i="80"/>
  <c r="M127" i="80"/>
  <c r="J127" i="80"/>
  <c r="AF127" i="80" s="1"/>
  <c r="G127" i="80"/>
  <c r="D127" i="80"/>
  <c r="AE126" i="80"/>
  <c r="AB126" i="80"/>
  <c r="Y126" i="80"/>
  <c r="V126" i="80"/>
  <c r="S126" i="80"/>
  <c r="P126" i="80"/>
  <c r="M126" i="80"/>
  <c r="J126" i="80"/>
  <c r="G126" i="80"/>
  <c r="D126" i="80"/>
  <c r="AF126" i="80" s="1"/>
  <c r="AE125" i="80"/>
  <c r="AB125" i="80"/>
  <c r="Y125" i="80"/>
  <c r="V125" i="80"/>
  <c r="S125" i="80"/>
  <c r="P125" i="80"/>
  <c r="M125" i="80"/>
  <c r="J125" i="80"/>
  <c r="G125" i="80"/>
  <c r="D125" i="80"/>
  <c r="AF125" i="80" s="1"/>
  <c r="AE124" i="80"/>
  <c r="AB124" i="80"/>
  <c r="Y124" i="80"/>
  <c r="V124" i="80"/>
  <c r="S124" i="80"/>
  <c r="P124" i="80"/>
  <c r="M124" i="80"/>
  <c r="J124" i="80"/>
  <c r="G124" i="80"/>
  <c r="D124" i="80"/>
  <c r="AF124" i="80" s="1"/>
  <c r="AE123" i="80"/>
  <c r="AB123" i="80"/>
  <c r="Y123" i="80"/>
  <c r="V123" i="80"/>
  <c r="S123" i="80"/>
  <c r="P123" i="80"/>
  <c r="M123" i="80"/>
  <c r="J123" i="80"/>
  <c r="AF123" i="80" s="1"/>
  <c r="G123" i="80"/>
  <c r="D123" i="80"/>
  <c r="AE122" i="80"/>
  <c r="AB122" i="80"/>
  <c r="Y122" i="80"/>
  <c r="V122" i="80"/>
  <c r="S122" i="80"/>
  <c r="P122" i="80"/>
  <c r="M122" i="80"/>
  <c r="J122" i="80"/>
  <c r="G122" i="80"/>
  <c r="D122" i="80"/>
  <c r="AF122" i="80" s="1"/>
  <c r="AE121" i="80"/>
  <c r="AB121" i="80"/>
  <c r="Y121" i="80"/>
  <c r="V121" i="80"/>
  <c r="S121" i="80"/>
  <c r="P121" i="80"/>
  <c r="M121" i="80"/>
  <c r="J121" i="80"/>
  <c r="G121" i="80"/>
  <c r="D121" i="80"/>
  <c r="AF121" i="80" s="1"/>
  <c r="AE120" i="80"/>
  <c r="AB120" i="80"/>
  <c r="Y120" i="80"/>
  <c r="V120" i="80"/>
  <c r="S120" i="80"/>
  <c r="P120" i="80"/>
  <c r="M120" i="80"/>
  <c r="J120" i="80"/>
  <c r="G120" i="80"/>
  <c r="AF120" i="80" s="1"/>
  <c r="D120" i="80"/>
  <c r="AE119" i="80"/>
  <c r="AB119" i="80"/>
  <c r="Y119" i="80"/>
  <c r="V119" i="80"/>
  <c r="S119" i="80"/>
  <c r="P119" i="80"/>
  <c r="M119" i="80"/>
  <c r="J119" i="80"/>
  <c r="AF119" i="80" s="1"/>
  <c r="G119" i="80"/>
  <c r="D119" i="80"/>
  <c r="AE118" i="80"/>
  <c r="AB118" i="80"/>
  <c r="Y118" i="80"/>
  <c r="V118" i="80"/>
  <c r="S118" i="80"/>
  <c r="P118" i="80"/>
  <c r="M118" i="80"/>
  <c r="J118" i="80"/>
  <c r="G118" i="80"/>
  <c r="D118" i="80"/>
  <c r="AF118" i="80" s="1"/>
  <c r="AE117" i="80"/>
  <c r="AB117" i="80"/>
  <c r="Y117" i="80"/>
  <c r="V117" i="80"/>
  <c r="S117" i="80"/>
  <c r="P117" i="80"/>
  <c r="M117" i="80"/>
  <c r="J117" i="80"/>
  <c r="G117" i="80"/>
  <c r="D117" i="80"/>
  <c r="AF117" i="80" s="1"/>
  <c r="AE116" i="80"/>
  <c r="AB116" i="80"/>
  <c r="Y116" i="80"/>
  <c r="V116" i="80"/>
  <c r="S116" i="80"/>
  <c r="P116" i="80"/>
  <c r="M116" i="80"/>
  <c r="J116" i="80"/>
  <c r="G116" i="80"/>
  <c r="AF116" i="80" s="1"/>
  <c r="D116" i="80"/>
  <c r="AE115" i="80"/>
  <c r="AB115" i="80"/>
  <c r="Y115" i="80"/>
  <c r="V115" i="80"/>
  <c r="S115" i="80"/>
  <c r="P115" i="80"/>
  <c r="M115" i="80"/>
  <c r="J115" i="80"/>
  <c r="AF115" i="80" s="1"/>
  <c r="G115" i="80"/>
  <c r="D115" i="80"/>
  <c r="AE114" i="80"/>
  <c r="AB114" i="80"/>
  <c r="Y114" i="80"/>
  <c r="V114" i="80"/>
  <c r="S114" i="80"/>
  <c r="P114" i="80"/>
  <c r="M114" i="80"/>
  <c r="J114" i="80"/>
  <c r="G114" i="80"/>
  <c r="D114" i="80"/>
  <c r="AF114" i="80" s="1"/>
  <c r="AE113" i="80"/>
  <c r="AB113" i="80"/>
  <c r="Y113" i="80"/>
  <c r="V113" i="80"/>
  <c r="S113" i="80"/>
  <c r="P113" i="80"/>
  <c r="M113" i="80"/>
  <c r="J113" i="80"/>
  <c r="G113" i="80"/>
  <c r="D113" i="80"/>
  <c r="AF113" i="80" s="1"/>
  <c r="AE112" i="80"/>
  <c r="AB112" i="80"/>
  <c r="Y112" i="80"/>
  <c r="V112" i="80"/>
  <c r="S112" i="80"/>
  <c r="P112" i="80"/>
  <c r="M112" i="80"/>
  <c r="J112" i="80"/>
  <c r="AF112" i="80" s="1"/>
  <c r="G112" i="80"/>
  <c r="D112" i="80"/>
  <c r="AE111" i="80"/>
  <c r="AB111" i="80"/>
  <c r="Y111" i="80"/>
  <c r="V111" i="80"/>
  <c r="S111" i="80"/>
  <c r="P111" i="80"/>
  <c r="M111" i="80"/>
  <c r="J111" i="80"/>
  <c r="AF111" i="80" s="1"/>
  <c r="G111" i="80"/>
  <c r="D111" i="80"/>
  <c r="AE110" i="80"/>
  <c r="AB110" i="80"/>
  <c r="Y110" i="80"/>
  <c r="V110" i="80"/>
  <c r="S110" i="80"/>
  <c r="P110" i="80"/>
  <c r="M110" i="80"/>
  <c r="J110" i="80"/>
  <c r="G110" i="80"/>
  <c r="D110" i="80"/>
  <c r="AF110" i="80" s="1"/>
  <c r="AE109" i="80"/>
  <c r="AB109" i="80"/>
  <c r="Y109" i="80"/>
  <c r="V109" i="80"/>
  <c r="S109" i="80"/>
  <c r="P109" i="80"/>
  <c r="M109" i="80"/>
  <c r="J109" i="80"/>
  <c r="G109" i="80"/>
  <c r="D109" i="80"/>
  <c r="AF109" i="80" s="1"/>
  <c r="AE108" i="80"/>
  <c r="AB108" i="80"/>
  <c r="Y108" i="80"/>
  <c r="V108" i="80"/>
  <c r="S108" i="80"/>
  <c r="P108" i="80"/>
  <c r="M108" i="80"/>
  <c r="J108" i="80"/>
  <c r="G108" i="80"/>
  <c r="D108" i="80"/>
  <c r="AF108" i="80" s="1"/>
  <c r="AE107" i="80"/>
  <c r="AB107" i="80"/>
  <c r="Y107" i="80"/>
  <c r="V107" i="80"/>
  <c r="S107" i="80"/>
  <c r="P107" i="80"/>
  <c r="M107" i="80"/>
  <c r="J107" i="80"/>
  <c r="AF107" i="80" s="1"/>
  <c r="G107" i="80"/>
  <c r="D107" i="80"/>
  <c r="AE106" i="80"/>
  <c r="AB106" i="80"/>
  <c r="Y106" i="80"/>
  <c r="V106" i="80"/>
  <c r="S106" i="80"/>
  <c r="P106" i="80"/>
  <c r="M106" i="80"/>
  <c r="J106" i="80"/>
  <c r="G106" i="80"/>
  <c r="D106" i="80"/>
  <c r="AF106" i="80" s="1"/>
  <c r="AE105" i="80"/>
  <c r="AB105" i="80"/>
  <c r="Y105" i="80"/>
  <c r="V105" i="80"/>
  <c r="S105" i="80"/>
  <c r="P105" i="80"/>
  <c r="M105" i="80"/>
  <c r="J105" i="80"/>
  <c r="G105" i="80"/>
  <c r="D105" i="80"/>
  <c r="AF105" i="80" s="1"/>
  <c r="AE104" i="80"/>
  <c r="AB104" i="80"/>
  <c r="Y104" i="80"/>
  <c r="V104" i="80"/>
  <c r="S104" i="80"/>
  <c r="P104" i="80"/>
  <c r="M104" i="80"/>
  <c r="J104" i="80"/>
  <c r="G104" i="80"/>
  <c r="D104" i="80"/>
  <c r="AF104" i="80" s="1"/>
  <c r="AE103" i="80"/>
  <c r="AB103" i="80"/>
  <c r="Y103" i="80"/>
  <c r="V103" i="80"/>
  <c r="S103" i="80"/>
  <c r="P103" i="80"/>
  <c r="M103" i="80"/>
  <c r="J103" i="80"/>
  <c r="AF103" i="80" s="1"/>
  <c r="G103" i="80"/>
  <c r="D103" i="80"/>
  <c r="AE102" i="80"/>
  <c r="AB102" i="80"/>
  <c r="Y102" i="80"/>
  <c r="V102" i="80"/>
  <c r="S102" i="80"/>
  <c r="P102" i="80"/>
  <c r="M102" i="80"/>
  <c r="J102" i="80"/>
  <c r="G102" i="80"/>
  <c r="D102" i="80"/>
  <c r="AF102" i="80" s="1"/>
  <c r="AE101" i="80"/>
  <c r="AB101" i="80"/>
  <c r="Y101" i="80"/>
  <c r="V101" i="80"/>
  <c r="S101" i="80"/>
  <c r="P101" i="80"/>
  <c r="M101" i="80"/>
  <c r="J101" i="80"/>
  <c r="G101" i="80"/>
  <c r="D101" i="80"/>
  <c r="AF101" i="80" s="1"/>
  <c r="AE100" i="80"/>
  <c r="AB100" i="80"/>
  <c r="Y100" i="80"/>
  <c r="V100" i="80"/>
  <c r="S100" i="80"/>
  <c r="P100" i="80"/>
  <c r="M100" i="80"/>
  <c r="J100" i="80"/>
  <c r="G100" i="80"/>
  <c r="D100" i="80"/>
  <c r="AF100" i="80" s="1"/>
  <c r="AE99" i="80"/>
  <c r="AB99" i="80"/>
  <c r="Y99" i="80"/>
  <c r="V99" i="80"/>
  <c r="S99" i="80"/>
  <c r="P99" i="80"/>
  <c r="M99" i="80"/>
  <c r="J99" i="80"/>
  <c r="AF99" i="80" s="1"/>
  <c r="G99" i="80"/>
  <c r="D99" i="80"/>
  <c r="AE98" i="80"/>
  <c r="AB98" i="80"/>
  <c r="Y98" i="80"/>
  <c r="V98" i="80"/>
  <c r="S98" i="80"/>
  <c r="P98" i="80"/>
  <c r="M98" i="80"/>
  <c r="J98" i="80"/>
  <c r="G98" i="80"/>
  <c r="D98" i="80"/>
  <c r="AF98" i="80" s="1"/>
  <c r="AE97" i="80"/>
  <c r="AB97" i="80"/>
  <c r="Y97" i="80"/>
  <c r="V97" i="80"/>
  <c r="S97" i="80"/>
  <c r="P97" i="80"/>
  <c r="M97" i="80"/>
  <c r="J97" i="80"/>
  <c r="G97" i="80"/>
  <c r="D97" i="80"/>
  <c r="AF97" i="80" s="1"/>
  <c r="AE96" i="80"/>
  <c r="AB96" i="80"/>
  <c r="Y96" i="80"/>
  <c r="V96" i="80"/>
  <c r="S96" i="80"/>
  <c r="P96" i="80"/>
  <c r="M96" i="80"/>
  <c r="J96" i="80"/>
  <c r="G96" i="80"/>
  <c r="D96" i="80"/>
  <c r="AF96" i="80" s="1"/>
  <c r="AE95" i="80"/>
  <c r="AB95" i="80"/>
  <c r="Y95" i="80"/>
  <c r="V95" i="80"/>
  <c r="S95" i="80"/>
  <c r="P95" i="80"/>
  <c r="M95" i="80"/>
  <c r="J95" i="80"/>
  <c r="AF95" i="80" s="1"/>
  <c r="G95" i="80"/>
  <c r="D95" i="80"/>
  <c r="AE94" i="80"/>
  <c r="AB94" i="80"/>
  <c r="Y94" i="80"/>
  <c r="V94" i="80"/>
  <c r="S94" i="80"/>
  <c r="P94" i="80"/>
  <c r="M94" i="80"/>
  <c r="J94" i="80"/>
  <c r="G94" i="80"/>
  <c r="AF94" i="80" s="1"/>
  <c r="D94" i="80"/>
  <c r="AE93" i="80"/>
  <c r="AB93" i="80"/>
  <c r="Y93" i="80"/>
  <c r="V93" i="80"/>
  <c r="S93" i="80"/>
  <c r="P93" i="80"/>
  <c r="M93" i="80"/>
  <c r="J93" i="80"/>
  <c r="G93" i="80"/>
  <c r="D93" i="80"/>
  <c r="AF93" i="80" s="1"/>
  <c r="AE92" i="80"/>
  <c r="AB92" i="80"/>
  <c r="Y92" i="80"/>
  <c r="V92" i="80"/>
  <c r="S92" i="80"/>
  <c r="P92" i="80"/>
  <c r="M92" i="80"/>
  <c r="J92" i="80"/>
  <c r="G92" i="80"/>
  <c r="D92" i="80"/>
  <c r="AF92" i="80" s="1"/>
  <c r="AE91" i="80"/>
  <c r="AB91" i="80"/>
  <c r="Y91" i="80"/>
  <c r="V91" i="80"/>
  <c r="S91" i="80"/>
  <c r="P91" i="80"/>
  <c r="M91" i="80"/>
  <c r="J91" i="80"/>
  <c r="AF91" i="80" s="1"/>
  <c r="G91" i="80"/>
  <c r="D91" i="80"/>
  <c r="AE90" i="80"/>
  <c r="AB90" i="80"/>
  <c r="Y90" i="80"/>
  <c r="V90" i="80"/>
  <c r="S90" i="80"/>
  <c r="P90" i="80"/>
  <c r="M90" i="80"/>
  <c r="J90" i="80"/>
  <c r="G90" i="80"/>
  <c r="AF90" i="80" s="1"/>
  <c r="D90" i="80"/>
  <c r="AE89" i="80"/>
  <c r="AB89" i="80"/>
  <c r="Y89" i="80"/>
  <c r="V89" i="80"/>
  <c r="S89" i="80"/>
  <c r="P89" i="80"/>
  <c r="M89" i="80"/>
  <c r="J89" i="80"/>
  <c r="G89" i="80"/>
  <c r="D89" i="80"/>
  <c r="AF89" i="80" s="1"/>
  <c r="AE88" i="80"/>
  <c r="AB88" i="80"/>
  <c r="Y88" i="80"/>
  <c r="V88" i="80"/>
  <c r="S88" i="80"/>
  <c r="P88" i="80"/>
  <c r="M88" i="80"/>
  <c r="J88" i="80"/>
  <c r="G88" i="80"/>
  <c r="D88" i="80"/>
  <c r="AF88" i="80" s="1"/>
  <c r="AE87" i="80"/>
  <c r="AB87" i="80"/>
  <c r="Y87" i="80"/>
  <c r="V87" i="80"/>
  <c r="S87" i="80"/>
  <c r="P87" i="80"/>
  <c r="M87" i="80"/>
  <c r="J87" i="80"/>
  <c r="AF87" i="80" s="1"/>
  <c r="G87" i="80"/>
  <c r="D87" i="80"/>
  <c r="AE86" i="80"/>
  <c r="AB86" i="80"/>
  <c r="Y86" i="80"/>
  <c r="V86" i="80"/>
  <c r="S86" i="80"/>
  <c r="P86" i="80"/>
  <c r="M86" i="80"/>
  <c r="J86" i="80"/>
  <c r="G86" i="80"/>
  <c r="AF86" i="80" s="1"/>
  <c r="D86" i="80"/>
  <c r="AE85" i="80"/>
  <c r="AB85" i="80"/>
  <c r="Y85" i="80"/>
  <c r="V85" i="80"/>
  <c r="S85" i="80"/>
  <c r="P85" i="80"/>
  <c r="M85" i="80"/>
  <c r="J85" i="80"/>
  <c r="G85" i="80"/>
  <c r="D85" i="80"/>
  <c r="AF85" i="80" s="1"/>
  <c r="AE84" i="80"/>
  <c r="AB84" i="80"/>
  <c r="Y84" i="80"/>
  <c r="V84" i="80"/>
  <c r="S84" i="80"/>
  <c r="P84" i="80"/>
  <c r="M84" i="80"/>
  <c r="J84" i="80"/>
  <c r="G84" i="80"/>
  <c r="D84" i="80"/>
  <c r="AF84" i="80" s="1"/>
  <c r="AE83" i="80"/>
  <c r="AB83" i="80"/>
  <c r="Y83" i="80"/>
  <c r="V83" i="80"/>
  <c r="S83" i="80"/>
  <c r="P83" i="80"/>
  <c r="M83" i="80"/>
  <c r="J83" i="80"/>
  <c r="AF83" i="80" s="1"/>
  <c r="G83" i="80"/>
  <c r="D83" i="80"/>
  <c r="AE82" i="80"/>
  <c r="AB82" i="80"/>
  <c r="Y82" i="80"/>
  <c r="V82" i="80"/>
  <c r="S82" i="80"/>
  <c r="P82" i="80"/>
  <c r="M82" i="80"/>
  <c r="J82" i="80"/>
  <c r="G82" i="80"/>
  <c r="AF82" i="80" s="1"/>
  <c r="D82" i="80"/>
  <c r="AE81" i="80"/>
  <c r="AB81" i="80"/>
  <c r="Y81" i="80"/>
  <c r="V81" i="80"/>
  <c r="S81" i="80"/>
  <c r="P81" i="80"/>
  <c r="M81" i="80"/>
  <c r="J81" i="80"/>
  <c r="G81" i="80"/>
  <c r="D81" i="80"/>
  <c r="AF81" i="80" s="1"/>
  <c r="AE80" i="80"/>
  <c r="AB80" i="80"/>
  <c r="Y80" i="80"/>
  <c r="V80" i="80"/>
  <c r="S80" i="80"/>
  <c r="P80" i="80"/>
  <c r="M80" i="80"/>
  <c r="J80" i="80"/>
  <c r="G80" i="80"/>
  <c r="D80" i="80"/>
  <c r="AF80" i="80" s="1"/>
  <c r="AE79" i="80"/>
  <c r="AB79" i="80"/>
  <c r="Y79" i="80"/>
  <c r="V79" i="80"/>
  <c r="S79" i="80"/>
  <c r="P79" i="80"/>
  <c r="M79" i="80"/>
  <c r="J79" i="80"/>
  <c r="AF79" i="80" s="1"/>
  <c r="G79" i="80"/>
  <c r="D79" i="80"/>
  <c r="AE78" i="80"/>
  <c r="AB78" i="80"/>
  <c r="Y78" i="80"/>
  <c r="V78" i="80"/>
  <c r="S78" i="80"/>
  <c r="P78" i="80"/>
  <c r="M78" i="80"/>
  <c r="J78" i="80"/>
  <c r="G78" i="80"/>
  <c r="AF78" i="80" s="1"/>
  <c r="D78" i="80"/>
  <c r="AE77" i="80"/>
  <c r="AB77" i="80"/>
  <c r="Y77" i="80"/>
  <c r="V77" i="80"/>
  <c r="S77" i="80"/>
  <c r="P77" i="80"/>
  <c r="M77" i="80"/>
  <c r="J77" i="80"/>
  <c r="G77" i="80"/>
  <c r="D77" i="80"/>
  <c r="AF77" i="80" s="1"/>
  <c r="AE76" i="80"/>
  <c r="AB76" i="80"/>
  <c r="Y76" i="80"/>
  <c r="V76" i="80"/>
  <c r="S76" i="80"/>
  <c r="P76" i="80"/>
  <c r="M76" i="80"/>
  <c r="J76" i="80"/>
  <c r="G76" i="80"/>
  <c r="D76" i="80"/>
  <c r="AF76" i="80" s="1"/>
  <c r="AE75" i="80"/>
  <c r="AB75" i="80"/>
  <c r="Y75" i="80"/>
  <c r="V75" i="80"/>
  <c r="S75" i="80"/>
  <c r="P75" i="80"/>
  <c r="M75" i="80"/>
  <c r="J75" i="80"/>
  <c r="AF75" i="80" s="1"/>
  <c r="G75" i="80"/>
  <c r="D75" i="80"/>
  <c r="AE74" i="80"/>
  <c r="AB74" i="80"/>
  <c r="Y74" i="80"/>
  <c r="V74" i="80"/>
  <c r="S74" i="80"/>
  <c r="P74" i="80"/>
  <c r="M74" i="80"/>
  <c r="J74" i="80"/>
  <c r="G74" i="80"/>
  <c r="AF74" i="80" s="1"/>
  <c r="D74" i="80"/>
  <c r="AE73" i="80"/>
  <c r="AB73" i="80"/>
  <c r="Y73" i="80"/>
  <c r="V73" i="80"/>
  <c r="S73" i="80"/>
  <c r="P73" i="80"/>
  <c r="M73" i="80"/>
  <c r="J73" i="80"/>
  <c r="G73" i="80"/>
  <c r="D73" i="80"/>
  <c r="AF73" i="80" s="1"/>
  <c r="AE72" i="80"/>
  <c r="AB72" i="80"/>
  <c r="Y72" i="80"/>
  <c r="V72" i="80"/>
  <c r="S72" i="80"/>
  <c r="P72" i="80"/>
  <c r="M72" i="80"/>
  <c r="J72" i="80"/>
  <c r="G72" i="80"/>
  <c r="D72" i="80"/>
  <c r="AF72" i="80" s="1"/>
  <c r="AE71" i="80"/>
  <c r="AB71" i="80"/>
  <c r="Y71" i="80"/>
  <c r="V71" i="80"/>
  <c r="S71" i="80"/>
  <c r="P71" i="80"/>
  <c r="M71" i="80"/>
  <c r="J71" i="80"/>
  <c r="AF71" i="80" s="1"/>
  <c r="G71" i="80"/>
  <c r="D71" i="80"/>
  <c r="AE70" i="80"/>
  <c r="AB70" i="80"/>
  <c r="Y70" i="80"/>
  <c r="V70" i="80"/>
  <c r="S70" i="80"/>
  <c r="P70" i="80"/>
  <c r="M70" i="80"/>
  <c r="J70" i="80"/>
  <c r="G70" i="80"/>
  <c r="AF70" i="80" s="1"/>
  <c r="D70" i="80"/>
  <c r="AE69" i="80"/>
  <c r="AB69" i="80"/>
  <c r="Y69" i="80"/>
  <c r="V69" i="80"/>
  <c r="S69" i="80"/>
  <c r="P69" i="80"/>
  <c r="M69" i="80"/>
  <c r="J69" i="80"/>
  <c r="G69" i="80"/>
  <c r="D69" i="80"/>
  <c r="AF69" i="80" s="1"/>
  <c r="AE68" i="80"/>
  <c r="AB68" i="80"/>
  <c r="Y68" i="80"/>
  <c r="V68" i="80"/>
  <c r="S68" i="80"/>
  <c r="P68" i="80"/>
  <c r="M68" i="80"/>
  <c r="J68" i="80"/>
  <c r="G68" i="80"/>
  <c r="D68" i="80"/>
  <c r="AF68" i="80" s="1"/>
  <c r="AE67" i="80"/>
  <c r="AB67" i="80"/>
  <c r="Y67" i="80"/>
  <c r="V67" i="80"/>
  <c r="S67" i="80"/>
  <c r="P67" i="80"/>
  <c r="M67" i="80"/>
  <c r="J67" i="80"/>
  <c r="AF67" i="80" s="1"/>
  <c r="G67" i="80"/>
  <c r="D67" i="80"/>
  <c r="AE66" i="80"/>
  <c r="AB66" i="80"/>
  <c r="Y66" i="80"/>
  <c r="V66" i="80"/>
  <c r="S66" i="80"/>
  <c r="P66" i="80"/>
  <c r="M66" i="80"/>
  <c r="J66" i="80"/>
  <c r="G66" i="80"/>
  <c r="AF66" i="80" s="1"/>
  <c r="D66" i="80"/>
  <c r="AE65" i="80"/>
  <c r="AB65" i="80"/>
  <c r="Y65" i="80"/>
  <c r="V65" i="80"/>
  <c r="S65" i="80"/>
  <c r="P65" i="80"/>
  <c r="M65" i="80"/>
  <c r="J65" i="80"/>
  <c r="G65" i="80"/>
  <c r="D65" i="80"/>
  <c r="AF65" i="80" s="1"/>
  <c r="AE64" i="80"/>
  <c r="AB64" i="80"/>
  <c r="Y64" i="80"/>
  <c r="V64" i="80"/>
  <c r="S64" i="80"/>
  <c r="P64" i="80"/>
  <c r="M64" i="80"/>
  <c r="J64" i="80"/>
  <c r="G64" i="80"/>
  <c r="D64" i="80"/>
  <c r="AF64" i="80" s="1"/>
  <c r="AE63" i="80"/>
  <c r="AB63" i="80"/>
  <c r="Y63" i="80"/>
  <c r="V63" i="80"/>
  <c r="S63" i="80"/>
  <c r="P63" i="80"/>
  <c r="M63" i="80"/>
  <c r="J63" i="80"/>
  <c r="AF63" i="80" s="1"/>
  <c r="G63" i="80"/>
  <c r="D63" i="80"/>
  <c r="AE62" i="80"/>
  <c r="AB62" i="80"/>
  <c r="Y62" i="80"/>
  <c r="V62" i="80"/>
  <c r="S62" i="80"/>
  <c r="P62" i="80"/>
  <c r="M62" i="80"/>
  <c r="J62" i="80"/>
  <c r="G62" i="80"/>
  <c r="AF62" i="80" s="1"/>
  <c r="D62" i="80"/>
  <c r="AE61" i="80"/>
  <c r="AB61" i="80"/>
  <c r="Y61" i="80"/>
  <c r="V61" i="80"/>
  <c r="S61" i="80"/>
  <c r="P61" i="80"/>
  <c r="M61" i="80"/>
  <c r="J61" i="80"/>
  <c r="G61" i="80"/>
  <c r="D61" i="80"/>
  <c r="AF61" i="80" s="1"/>
  <c r="AE60" i="80"/>
  <c r="AB60" i="80"/>
  <c r="Y60" i="80"/>
  <c r="V60" i="80"/>
  <c r="S60" i="80"/>
  <c r="P60" i="80"/>
  <c r="M60" i="80"/>
  <c r="J60" i="80"/>
  <c r="G60" i="80"/>
  <c r="D60" i="80"/>
  <c r="AF60" i="80" s="1"/>
  <c r="AE59" i="80"/>
  <c r="AB59" i="80"/>
  <c r="Y59" i="80"/>
  <c r="V59" i="80"/>
  <c r="S59" i="80"/>
  <c r="P59" i="80"/>
  <c r="M59" i="80"/>
  <c r="J59" i="80"/>
  <c r="AF59" i="80" s="1"/>
  <c r="G59" i="80"/>
  <c r="D59" i="80"/>
  <c r="AE58" i="80"/>
  <c r="AB58" i="80"/>
  <c r="Y58" i="80"/>
  <c r="V58" i="80"/>
  <c r="S58" i="80"/>
  <c r="P58" i="80"/>
  <c r="M58" i="80"/>
  <c r="J58" i="80"/>
  <c r="G58" i="80"/>
  <c r="AF58" i="80" s="1"/>
  <c r="D58" i="80"/>
  <c r="AE57" i="80"/>
  <c r="AB57" i="80"/>
  <c r="Y57" i="80"/>
  <c r="V57" i="80"/>
  <c r="S57" i="80"/>
  <c r="P57" i="80"/>
  <c r="M57" i="80"/>
  <c r="J57" i="80"/>
  <c r="G57" i="80"/>
  <c r="D57" i="80"/>
  <c r="AF57" i="80" s="1"/>
  <c r="AE56" i="80"/>
  <c r="AB56" i="80"/>
  <c r="Y56" i="80"/>
  <c r="V56" i="80"/>
  <c r="S56" i="80"/>
  <c r="P56" i="80"/>
  <c r="M56" i="80"/>
  <c r="J56" i="80"/>
  <c r="G56" i="80"/>
  <c r="D56" i="80"/>
  <c r="AF56" i="80" s="1"/>
  <c r="AE55" i="80"/>
  <c r="AB55" i="80"/>
  <c r="Y55" i="80"/>
  <c r="V55" i="80"/>
  <c r="S55" i="80"/>
  <c r="P55" i="80"/>
  <c r="M55" i="80"/>
  <c r="J55" i="80"/>
  <c r="AF55" i="80" s="1"/>
  <c r="G55" i="80"/>
  <c r="D55" i="80"/>
  <c r="AE54" i="80"/>
  <c r="AB54" i="80"/>
  <c r="Y54" i="80"/>
  <c r="V54" i="80"/>
  <c r="S54" i="80"/>
  <c r="P54" i="80"/>
  <c r="M54" i="80"/>
  <c r="J54" i="80"/>
  <c r="G54" i="80"/>
  <c r="AF54" i="80" s="1"/>
  <c r="D54" i="80"/>
  <c r="AE53" i="80"/>
  <c r="AB53" i="80"/>
  <c r="Y53" i="80"/>
  <c r="V53" i="80"/>
  <c r="S53" i="80"/>
  <c r="P53" i="80"/>
  <c r="M53" i="80"/>
  <c r="J53" i="80"/>
  <c r="G53" i="80"/>
  <c r="D53" i="80"/>
  <c r="AF53" i="80" s="1"/>
  <c r="AE52" i="80"/>
  <c r="AB52" i="80"/>
  <c r="Y52" i="80"/>
  <c r="V52" i="80"/>
  <c r="S52" i="80"/>
  <c r="P52" i="80"/>
  <c r="M52" i="80"/>
  <c r="J52" i="80"/>
  <c r="G52" i="80"/>
  <c r="D52" i="80"/>
  <c r="AF52" i="80" s="1"/>
  <c r="AE51" i="80"/>
  <c r="AB51" i="80"/>
  <c r="Y51" i="80"/>
  <c r="V51" i="80"/>
  <c r="S51" i="80"/>
  <c r="P51" i="80"/>
  <c r="M51" i="80"/>
  <c r="J51" i="80"/>
  <c r="AF51" i="80" s="1"/>
  <c r="G51" i="80"/>
  <c r="D51" i="80"/>
  <c r="AE50" i="80"/>
  <c r="AB50" i="80"/>
  <c r="Y50" i="80"/>
  <c r="V50" i="80"/>
  <c r="S50" i="80"/>
  <c r="P50" i="80"/>
  <c r="M50" i="80"/>
  <c r="J50" i="80"/>
  <c r="G50" i="80"/>
  <c r="AF50" i="80" s="1"/>
  <c r="D50" i="80"/>
  <c r="AE49" i="80"/>
  <c r="AB49" i="80"/>
  <c r="Y49" i="80"/>
  <c r="V49" i="80"/>
  <c r="S49" i="80"/>
  <c r="P49" i="80"/>
  <c r="M49" i="80"/>
  <c r="J49" i="80"/>
  <c r="G49" i="80"/>
  <c r="D49" i="80"/>
  <c r="AF49" i="80" s="1"/>
  <c r="AE48" i="80"/>
  <c r="AB48" i="80"/>
  <c r="Y48" i="80"/>
  <c r="V48" i="80"/>
  <c r="S48" i="80"/>
  <c r="P48" i="80"/>
  <c r="M48" i="80"/>
  <c r="J48" i="80"/>
  <c r="G48" i="80"/>
  <c r="D48" i="80"/>
  <c r="AF48" i="80" s="1"/>
  <c r="AE47" i="80"/>
  <c r="AB47" i="80"/>
  <c r="Y47" i="80"/>
  <c r="V47" i="80"/>
  <c r="S47" i="80"/>
  <c r="P47" i="80"/>
  <c r="M47" i="80"/>
  <c r="J47" i="80"/>
  <c r="AF47" i="80" s="1"/>
  <c r="G47" i="80"/>
  <c r="D47" i="80"/>
  <c r="AE46" i="80"/>
  <c r="AB46" i="80"/>
  <c r="Y46" i="80"/>
  <c r="V46" i="80"/>
  <c r="S46" i="80"/>
  <c r="P46" i="80"/>
  <c r="M46" i="80"/>
  <c r="J46" i="80"/>
  <c r="G46" i="80"/>
  <c r="AF46" i="80" s="1"/>
  <c r="D46" i="80"/>
  <c r="AE45" i="80"/>
  <c r="AB45" i="80"/>
  <c r="Y45" i="80"/>
  <c r="V45" i="80"/>
  <c r="S45" i="80"/>
  <c r="P45" i="80"/>
  <c r="M45" i="80"/>
  <c r="J45" i="80"/>
  <c r="G45" i="80"/>
  <c r="D45" i="80"/>
  <c r="AF45" i="80" s="1"/>
  <c r="AE44" i="80"/>
  <c r="AB44" i="80"/>
  <c r="Y44" i="80"/>
  <c r="V44" i="80"/>
  <c r="S44" i="80"/>
  <c r="P44" i="80"/>
  <c r="M44" i="80"/>
  <c r="J44" i="80"/>
  <c r="G44" i="80"/>
  <c r="D44" i="80"/>
  <c r="AF44" i="80" s="1"/>
  <c r="AE43" i="80"/>
  <c r="AB43" i="80"/>
  <c r="Y43" i="80"/>
  <c r="V43" i="80"/>
  <c r="S43" i="80"/>
  <c r="P43" i="80"/>
  <c r="M43" i="80"/>
  <c r="J43" i="80"/>
  <c r="AF43" i="80" s="1"/>
  <c r="G43" i="80"/>
  <c r="D43" i="80"/>
  <c r="AE42" i="80"/>
  <c r="AB42" i="80"/>
  <c r="Y42" i="80"/>
  <c r="V42" i="80"/>
  <c r="S42" i="80"/>
  <c r="P42" i="80"/>
  <c r="M42" i="80"/>
  <c r="J42" i="80"/>
  <c r="G42" i="80"/>
  <c r="AF42" i="80" s="1"/>
  <c r="D42" i="80"/>
  <c r="AE41" i="80"/>
  <c r="AB41" i="80"/>
  <c r="Y41" i="80"/>
  <c r="V41" i="80"/>
  <c r="S41" i="80"/>
  <c r="P41" i="80"/>
  <c r="M41" i="80"/>
  <c r="J41" i="80"/>
  <c r="G41" i="80"/>
  <c r="D41" i="80"/>
  <c r="AF41" i="80" s="1"/>
  <c r="AE40" i="80"/>
  <c r="AB40" i="80"/>
  <c r="Y40" i="80"/>
  <c r="V40" i="80"/>
  <c r="S40" i="80"/>
  <c r="P40" i="80"/>
  <c r="M40" i="80"/>
  <c r="J40" i="80"/>
  <c r="G40" i="80"/>
  <c r="D40" i="80"/>
  <c r="AF40" i="80" s="1"/>
  <c r="AE39" i="80"/>
  <c r="AB39" i="80"/>
  <c r="Y39" i="80"/>
  <c r="V39" i="80"/>
  <c r="S39" i="80"/>
  <c r="P39" i="80"/>
  <c r="M39" i="80"/>
  <c r="J39" i="80"/>
  <c r="AF39" i="80" s="1"/>
  <c r="G39" i="80"/>
  <c r="D39" i="80"/>
  <c r="AE38" i="80"/>
  <c r="AB38" i="80"/>
  <c r="Y38" i="80"/>
  <c r="V38" i="80"/>
  <c r="S38" i="80"/>
  <c r="P38" i="80"/>
  <c r="M38" i="80"/>
  <c r="J38" i="80"/>
  <c r="G38" i="80"/>
  <c r="AF38" i="80" s="1"/>
  <c r="D38" i="80"/>
  <c r="AE37" i="80"/>
  <c r="AB37" i="80"/>
  <c r="Y37" i="80"/>
  <c r="V37" i="80"/>
  <c r="S37" i="80"/>
  <c r="P37" i="80"/>
  <c r="M37" i="80"/>
  <c r="J37" i="80"/>
  <c r="G37" i="80"/>
  <c r="D37" i="80"/>
  <c r="AF37" i="80" s="1"/>
  <c r="AE36" i="80"/>
  <c r="AB36" i="80"/>
  <c r="Y36" i="80"/>
  <c r="V36" i="80"/>
  <c r="S36" i="80"/>
  <c r="P36" i="80"/>
  <c r="M36" i="80"/>
  <c r="J36" i="80"/>
  <c r="G36" i="80"/>
  <c r="D36" i="80"/>
  <c r="AF36" i="80" s="1"/>
  <c r="AE35" i="80"/>
  <c r="AB35" i="80"/>
  <c r="Y35" i="80"/>
  <c r="V35" i="80"/>
  <c r="S35" i="80"/>
  <c r="P35" i="80"/>
  <c r="M35" i="80"/>
  <c r="J35" i="80"/>
  <c r="AF35" i="80" s="1"/>
  <c r="G35" i="80"/>
  <c r="D35" i="80"/>
  <c r="AE34" i="80"/>
  <c r="AB34" i="80"/>
  <c r="Y34" i="80"/>
  <c r="V34" i="80"/>
  <c r="S34" i="80"/>
  <c r="P34" i="80"/>
  <c r="M34" i="80"/>
  <c r="J34" i="80"/>
  <c r="G34" i="80"/>
  <c r="AF34" i="80" s="1"/>
  <c r="D34" i="80"/>
  <c r="AE33" i="80"/>
  <c r="AB33" i="80"/>
  <c r="Y33" i="80"/>
  <c r="V33" i="80"/>
  <c r="S33" i="80"/>
  <c r="P33" i="80"/>
  <c r="M33" i="80"/>
  <c r="J33" i="80"/>
  <c r="G33" i="80"/>
  <c r="D33" i="80"/>
  <c r="AF33" i="80" s="1"/>
  <c r="AE32" i="80"/>
  <c r="AB32" i="80"/>
  <c r="Y32" i="80"/>
  <c r="V32" i="80"/>
  <c r="S32" i="80"/>
  <c r="P32" i="80"/>
  <c r="M32" i="80"/>
  <c r="J32" i="80"/>
  <c r="G32" i="80"/>
  <c r="D32" i="80"/>
  <c r="AF32" i="80" s="1"/>
  <c r="AE31" i="80"/>
  <c r="AB31" i="80"/>
  <c r="Y31" i="80"/>
  <c r="V31" i="80"/>
  <c r="S31" i="80"/>
  <c r="P31" i="80"/>
  <c r="M31" i="80"/>
  <c r="J31" i="80"/>
  <c r="AF31" i="80" s="1"/>
  <c r="G31" i="80"/>
  <c r="D31" i="80"/>
  <c r="AE30" i="80"/>
  <c r="AB30" i="80"/>
  <c r="Y30" i="80"/>
  <c r="V30" i="80"/>
  <c r="S30" i="80"/>
  <c r="P30" i="80"/>
  <c r="M30" i="80"/>
  <c r="J30" i="80"/>
  <c r="G30" i="80"/>
  <c r="AF30" i="80" s="1"/>
  <c r="D30" i="80"/>
  <c r="AE29" i="80"/>
  <c r="AB29" i="80"/>
  <c r="Y29" i="80"/>
  <c r="V29" i="80"/>
  <c r="S29" i="80"/>
  <c r="P29" i="80"/>
  <c r="M29" i="80"/>
  <c r="J29" i="80"/>
  <c r="G29" i="80"/>
  <c r="D29" i="80"/>
  <c r="AF29" i="80" s="1"/>
  <c r="AE28" i="80"/>
  <c r="AB28" i="80"/>
  <c r="Y28" i="80"/>
  <c r="V28" i="80"/>
  <c r="S28" i="80"/>
  <c r="P28" i="80"/>
  <c r="M28" i="80"/>
  <c r="J28" i="80"/>
  <c r="G28" i="80"/>
  <c r="D28" i="80"/>
  <c r="AF28" i="80" s="1"/>
  <c r="AE27" i="80"/>
  <c r="AB27" i="80"/>
  <c r="Y27" i="80"/>
  <c r="V27" i="80"/>
  <c r="S27" i="80"/>
  <c r="P27" i="80"/>
  <c r="M27" i="80"/>
  <c r="J27" i="80"/>
  <c r="AF27" i="80" s="1"/>
  <c r="G27" i="80"/>
  <c r="D27" i="80"/>
  <c r="AE26" i="80"/>
  <c r="AB26" i="80"/>
  <c r="Y26" i="80"/>
  <c r="V26" i="80"/>
  <c r="S26" i="80"/>
  <c r="P26" i="80"/>
  <c r="M26" i="80"/>
  <c r="J26" i="80"/>
  <c r="G26" i="80"/>
  <c r="AF26" i="80" s="1"/>
  <c r="D26" i="80"/>
  <c r="AE25" i="80"/>
  <c r="AB25" i="80"/>
  <c r="Y25" i="80"/>
  <c r="V25" i="80"/>
  <c r="S25" i="80"/>
  <c r="P25" i="80"/>
  <c r="M25" i="80"/>
  <c r="J25" i="80"/>
  <c r="G25" i="80"/>
  <c r="D25" i="80"/>
  <c r="AF25" i="80" s="1"/>
  <c r="AE24" i="80"/>
  <c r="AB24" i="80"/>
  <c r="Y24" i="80"/>
  <c r="V24" i="80"/>
  <c r="S24" i="80"/>
  <c r="P24" i="80"/>
  <c r="M24" i="80"/>
  <c r="J24" i="80"/>
  <c r="G24" i="80"/>
  <c r="D24" i="80"/>
  <c r="AF24" i="80" s="1"/>
  <c r="AE23" i="80"/>
  <c r="AB23" i="80"/>
  <c r="Y23" i="80"/>
  <c r="V23" i="80"/>
  <c r="S23" i="80"/>
  <c r="P23" i="80"/>
  <c r="M23" i="80"/>
  <c r="J23" i="80"/>
  <c r="AF23" i="80" s="1"/>
  <c r="G23" i="80"/>
  <c r="D23" i="80"/>
  <c r="AE22" i="80"/>
  <c r="AB22" i="80"/>
  <c r="Y22" i="80"/>
  <c r="V22" i="80"/>
  <c r="S22" i="80"/>
  <c r="P22" i="80"/>
  <c r="M22" i="80"/>
  <c r="J22" i="80"/>
  <c r="G22" i="80"/>
  <c r="AF22" i="80" s="1"/>
  <c r="D22" i="80"/>
  <c r="AE21" i="80"/>
  <c r="AB21" i="80"/>
  <c r="Y21" i="80"/>
  <c r="V21" i="80"/>
  <c r="S21" i="80"/>
  <c r="P21" i="80"/>
  <c r="M21" i="80"/>
  <c r="J21" i="80"/>
  <c r="G21" i="80"/>
  <c r="D21" i="80"/>
  <c r="AF21" i="80" s="1"/>
  <c r="AE20" i="80"/>
  <c r="AB20" i="80"/>
  <c r="Y20" i="80"/>
  <c r="V20" i="80"/>
  <c r="S20" i="80"/>
  <c r="P20" i="80"/>
  <c r="M20" i="80"/>
  <c r="J20" i="80"/>
  <c r="G20" i="80"/>
  <c r="D20" i="80"/>
  <c r="AF20" i="80" s="1"/>
  <c r="AE19" i="80"/>
  <c r="AB19" i="80"/>
  <c r="Y19" i="80"/>
  <c r="V19" i="80"/>
  <c r="S19" i="80"/>
  <c r="P19" i="80"/>
  <c r="M19" i="80"/>
  <c r="J19" i="80"/>
  <c r="AF19" i="80" s="1"/>
  <c r="G19" i="80"/>
  <c r="D19" i="80"/>
  <c r="AE18" i="80"/>
  <c r="AB18" i="80"/>
  <c r="Y18" i="80"/>
  <c r="V18" i="80"/>
  <c r="S18" i="80"/>
  <c r="P18" i="80"/>
  <c r="M18" i="80"/>
  <c r="J18" i="80"/>
  <c r="G18" i="80"/>
  <c r="AF18" i="80" s="1"/>
  <c r="D18" i="80"/>
  <c r="AE17" i="80"/>
  <c r="AB17" i="80"/>
  <c r="Y17" i="80"/>
  <c r="V17" i="80"/>
  <c r="S17" i="80"/>
  <c r="P17" i="80"/>
  <c r="M17" i="80"/>
  <c r="J17" i="80"/>
  <c r="G17" i="80"/>
  <c r="D17" i="80"/>
  <c r="AF17" i="80" s="1"/>
  <c r="AE16" i="80"/>
  <c r="AB16" i="80"/>
  <c r="Y16" i="80"/>
  <c r="V16" i="80"/>
  <c r="S16" i="80"/>
  <c r="P16" i="80"/>
  <c r="M16" i="80"/>
  <c r="J16" i="80"/>
  <c r="G16" i="80"/>
  <c r="D16" i="80"/>
  <c r="AF16" i="80" s="1"/>
  <c r="AE15" i="80"/>
  <c r="AB15" i="80"/>
  <c r="Y15" i="80"/>
  <c r="V15" i="80"/>
  <c r="S15" i="80"/>
  <c r="P15" i="80"/>
  <c r="M15" i="80"/>
  <c r="J15" i="80"/>
  <c r="AF15" i="80" s="1"/>
  <c r="G15" i="80"/>
  <c r="D15" i="80"/>
  <c r="AE14" i="80"/>
  <c r="AB14" i="80"/>
  <c r="Y14" i="80"/>
  <c r="V14" i="80"/>
  <c r="S14" i="80"/>
  <c r="P14" i="80"/>
  <c r="M14" i="80"/>
  <c r="J14" i="80"/>
  <c r="G14" i="80"/>
  <c r="AF14" i="80" s="1"/>
  <c r="D14" i="80"/>
  <c r="AE13" i="80"/>
  <c r="AB13" i="80"/>
  <c r="Y13" i="80"/>
  <c r="V13" i="80"/>
  <c r="S13" i="80"/>
  <c r="P13" i="80"/>
  <c r="M13" i="80"/>
  <c r="J13" i="80"/>
  <c r="G13" i="80"/>
  <c r="D13" i="80"/>
  <c r="AF13" i="80" s="1"/>
  <c r="AE12" i="80"/>
  <c r="AB12" i="80"/>
  <c r="Y12" i="80"/>
  <c r="V12" i="80"/>
  <c r="S12" i="80"/>
  <c r="P12" i="80"/>
  <c r="M12" i="80"/>
  <c r="J12" i="80"/>
  <c r="G12" i="80"/>
  <c r="D12" i="80"/>
  <c r="AF12" i="80" s="1"/>
  <c r="AE11" i="80"/>
  <c r="AB11" i="80"/>
  <c r="Y11" i="80"/>
  <c r="V11" i="80"/>
  <c r="S11" i="80"/>
  <c r="P11" i="80"/>
  <c r="M11" i="80"/>
  <c r="J11" i="80"/>
  <c r="AF11" i="80" s="1"/>
  <c r="G11" i="80"/>
  <c r="D11" i="80"/>
  <c r="AE10" i="80"/>
  <c r="AB10" i="80"/>
  <c r="Y10" i="80"/>
  <c r="V10" i="80"/>
  <c r="S10" i="80"/>
  <c r="P10" i="80"/>
  <c r="M10" i="80"/>
  <c r="J10" i="80"/>
  <c r="G10" i="80"/>
  <c r="AF10" i="80" s="1"/>
  <c r="D10" i="80"/>
  <c r="AE9" i="80"/>
  <c r="AB9" i="80"/>
  <c r="Y9" i="80"/>
  <c r="V9" i="80"/>
  <c r="S9" i="80"/>
  <c r="P9" i="80"/>
  <c r="M9" i="80"/>
  <c r="J9" i="80"/>
  <c r="G9" i="80"/>
  <c r="D9" i="80"/>
  <c r="AF9" i="80" s="1"/>
  <c r="AE8" i="80"/>
  <c r="AB8" i="80"/>
  <c r="Y8" i="80"/>
  <c r="V8" i="80"/>
  <c r="S8" i="80"/>
  <c r="P8" i="80"/>
  <c r="M8" i="80"/>
  <c r="J8" i="80"/>
  <c r="G8" i="80"/>
  <c r="D8" i="80"/>
  <c r="AF8" i="80" s="1"/>
  <c r="P18" i="78" l="1"/>
  <c r="Q18" i="78" s="1"/>
  <c r="O18" i="78"/>
  <c r="D18" i="78"/>
  <c r="S18" i="78" s="1"/>
  <c r="C18" i="78"/>
  <c r="R18" i="78" s="1"/>
  <c r="S17" i="78"/>
  <c r="R17" i="78"/>
  <c r="Q17" i="78"/>
  <c r="E17" i="78"/>
  <c r="T17" i="78" s="1"/>
  <c r="S16" i="78"/>
  <c r="R16" i="78"/>
  <c r="Q16" i="78"/>
  <c r="E16" i="78"/>
  <c r="T16" i="78" s="1"/>
  <c r="S15" i="78"/>
  <c r="R15" i="78"/>
  <c r="Q15" i="78"/>
  <c r="E15" i="78"/>
  <c r="T15" i="78" s="1"/>
  <c r="S14" i="78"/>
  <c r="R14" i="78"/>
  <c r="Q14" i="78"/>
  <c r="E14" i="78"/>
  <c r="T14" i="78" s="1"/>
  <c r="S13" i="78"/>
  <c r="R13" i="78"/>
  <c r="Q13" i="78"/>
  <c r="E13" i="78"/>
  <c r="T13" i="78" s="1"/>
  <c r="S12" i="78"/>
  <c r="R12" i="78"/>
  <c r="Q12" i="78"/>
  <c r="E12" i="78"/>
  <c r="T12" i="78" s="1"/>
  <c r="S11" i="78"/>
  <c r="R11" i="78"/>
  <c r="Q11" i="78"/>
  <c r="E11" i="78"/>
  <c r="T11" i="78" s="1"/>
  <c r="S10" i="78"/>
  <c r="R10" i="78"/>
  <c r="Q10" i="78"/>
  <c r="E10" i="78"/>
  <c r="T10" i="78" s="1"/>
  <c r="S9" i="78"/>
  <c r="R9" i="78"/>
  <c r="Q9" i="78"/>
  <c r="E9" i="78"/>
  <c r="T9" i="78" s="1"/>
  <c r="S8" i="78"/>
  <c r="R8" i="78"/>
  <c r="Q8" i="78"/>
  <c r="E8" i="78"/>
  <c r="T8" i="78" s="1"/>
  <c r="E18" i="78" l="1"/>
  <c r="T18" i="78" s="1"/>
  <c r="AC30" i="77"/>
  <c r="AE30" i="77" s="1"/>
  <c r="AD30" i="77"/>
  <c r="AF30" i="77"/>
  <c r="Z30" i="77"/>
  <c r="AA30" i="77"/>
  <c r="AB8" i="77"/>
  <c r="AB9" i="77"/>
  <c r="AB10" i="77"/>
  <c r="AB11" i="77"/>
  <c r="AB12" i="77"/>
  <c r="AB13" i="77"/>
  <c r="AB14" i="77"/>
  <c r="AB15" i="77"/>
  <c r="AB16" i="77"/>
  <c r="AB17" i="77"/>
  <c r="AB18" i="77"/>
  <c r="AB19" i="77"/>
  <c r="AB20" i="77"/>
  <c r="AB21" i="77"/>
  <c r="AB22" i="77"/>
  <c r="AB23" i="77"/>
  <c r="AB24" i="77"/>
  <c r="AB25" i="77"/>
  <c r="AB26" i="77"/>
  <c r="AB27" i="77"/>
  <c r="AB28" i="77"/>
  <c r="AB29" i="77"/>
  <c r="AB30" i="77"/>
  <c r="W30" i="77"/>
  <c r="X30" i="77"/>
  <c r="Y30" i="77" s="1"/>
  <c r="Y8" i="77"/>
  <c r="Y9" i="77"/>
  <c r="Y10" i="77"/>
  <c r="Y11" i="77"/>
  <c r="Y12" i="77"/>
  <c r="Y13" i="77"/>
  <c r="Y14" i="77"/>
  <c r="Y15" i="77"/>
  <c r="Y16" i="77"/>
  <c r="Y17" i="77"/>
  <c r="Y18" i="77"/>
  <c r="Y19" i="77"/>
  <c r="Y20" i="77"/>
  <c r="Y21" i="77"/>
  <c r="Y22" i="77"/>
  <c r="Y23" i="77"/>
  <c r="Y24" i="77"/>
  <c r="Y25" i="77"/>
  <c r="Y26" i="77"/>
  <c r="Y27" i="77"/>
  <c r="Y28" i="77"/>
  <c r="Y29" i="77"/>
  <c r="T30" i="77"/>
  <c r="V30" i="77" s="1"/>
  <c r="U30" i="77"/>
  <c r="V8" i="77"/>
  <c r="V9" i="77"/>
  <c r="V10" i="77"/>
  <c r="V11" i="77"/>
  <c r="V12" i="77"/>
  <c r="V13" i="77"/>
  <c r="V14" i="77"/>
  <c r="V15" i="77"/>
  <c r="V16" i="77"/>
  <c r="V17" i="77"/>
  <c r="V18" i="77"/>
  <c r="V19" i="77"/>
  <c r="V20" i="77"/>
  <c r="V21" i="77"/>
  <c r="V22" i="77"/>
  <c r="V23" i="77"/>
  <c r="V24" i="77"/>
  <c r="V25" i="77"/>
  <c r="V26" i="77"/>
  <c r="V27" i="77"/>
  <c r="V28" i="77"/>
  <c r="V29" i="77"/>
  <c r="Q30" i="77"/>
  <c r="R30" i="77"/>
  <c r="S30" i="77" s="1"/>
  <c r="S8" i="77"/>
  <c r="S9" i="77"/>
  <c r="S10" i="77"/>
  <c r="S11" i="77"/>
  <c r="S12" i="77"/>
  <c r="S13" i="77"/>
  <c r="S14" i="77"/>
  <c r="S15" i="77"/>
  <c r="S16" i="77"/>
  <c r="S17" i="77"/>
  <c r="S18" i="77"/>
  <c r="S19" i="77"/>
  <c r="S20" i="77"/>
  <c r="S21" i="77"/>
  <c r="S22" i="77"/>
  <c r="S23" i="77"/>
  <c r="S24" i="77"/>
  <c r="S25" i="77"/>
  <c r="S26" i="77"/>
  <c r="S27" i="77"/>
  <c r="S28" i="77"/>
  <c r="S29" i="77"/>
  <c r="N30" i="77"/>
  <c r="O30" i="77"/>
  <c r="P8" i="77"/>
  <c r="P9" i="77"/>
  <c r="P10" i="77"/>
  <c r="P11" i="77"/>
  <c r="P12" i="77"/>
  <c r="P13" i="77"/>
  <c r="P14" i="77"/>
  <c r="P15" i="77"/>
  <c r="P16" i="77"/>
  <c r="P17" i="77"/>
  <c r="P18" i="77"/>
  <c r="P19" i="77"/>
  <c r="P20" i="77"/>
  <c r="P21" i="77"/>
  <c r="P22" i="77"/>
  <c r="P23" i="77"/>
  <c r="P24" i="77"/>
  <c r="P25" i="77"/>
  <c r="P26" i="77"/>
  <c r="P27" i="77"/>
  <c r="P28" i="77"/>
  <c r="P29" i="77"/>
  <c r="P30" i="77"/>
  <c r="K30" i="77"/>
  <c r="L30" i="77"/>
  <c r="M30" i="77" s="1"/>
  <c r="M8" i="77"/>
  <c r="M9" i="77"/>
  <c r="M10" i="77"/>
  <c r="M11" i="77"/>
  <c r="M12" i="77"/>
  <c r="M13" i="77"/>
  <c r="M14" i="77"/>
  <c r="M15" i="77"/>
  <c r="M16" i="77"/>
  <c r="M17" i="77"/>
  <c r="M18" i="77"/>
  <c r="M19" i="77"/>
  <c r="M20" i="77"/>
  <c r="M21" i="77"/>
  <c r="M22" i="77"/>
  <c r="M23" i="77"/>
  <c r="M24" i="77"/>
  <c r="M25" i="77"/>
  <c r="M26" i="77"/>
  <c r="M27" i="77"/>
  <c r="M28" i="77"/>
  <c r="M29" i="77"/>
  <c r="H30" i="77"/>
  <c r="J30" i="77" s="1"/>
  <c r="I30" i="77"/>
  <c r="J8" i="77"/>
  <c r="J9" i="77"/>
  <c r="J10" i="77"/>
  <c r="J11" i="77"/>
  <c r="J12" i="77"/>
  <c r="J13" i="77"/>
  <c r="J14" i="77"/>
  <c r="J15" i="77"/>
  <c r="J16" i="77"/>
  <c r="J17" i="77"/>
  <c r="J18" i="77"/>
  <c r="J19" i="77"/>
  <c r="J20" i="77"/>
  <c r="J21" i="77"/>
  <c r="J22" i="77"/>
  <c r="J23" i="77"/>
  <c r="J24" i="77"/>
  <c r="J25" i="77"/>
  <c r="J26" i="77"/>
  <c r="J27" i="77"/>
  <c r="J28" i="77"/>
  <c r="J29" i="77"/>
  <c r="E30" i="77"/>
  <c r="F30" i="77"/>
  <c r="G8" i="77"/>
  <c r="G9" i="77"/>
  <c r="G10" i="77"/>
  <c r="G11" i="77"/>
  <c r="G12" i="77"/>
  <c r="G13" i="77"/>
  <c r="G14" i="77"/>
  <c r="G15" i="77"/>
  <c r="G16" i="77"/>
  <c r="G17" i="77"/>
  <c r="G18" i="77"/>
  <c r="G19" i="77"/>
  <c r="G20" i="77"/>
  <c r="G21" i="77"/>
  <c r="G22" i="77"/>
  <c r="G23" i="77"/>
  <c r="G24" i="77"/>
  <c r="G25" i="77"/>
  <c r="G26" i="77"/>
  <c r="G27" i="77"/>
  <c r="G28" i="77"/>
  <c r="G29" i="77"/>
  <c r="G30" i="77"/>
  <c r="B30" i="77"/>
  <c r="C30" i="77"/>
  <c r="D8" i="77"/>
  <c r="D9" i="77"/>
  <c r="D10" i="77"/>
  <c r="D11" i="77"/>
  <c r="D12" i="77"/>
  <c r="D13" i="77"/>
  <c r="D14" i="77"/>
  <c r="D15" i="77"/>
  <c r="D16" i="77"/>
  <c r="D17" i="77"/>
  <c r="D18" i="77"/>
  <c r="D19" i="77"/>
  <c r="D20" i="77"/>
  <c r="D21" i="77"/>
  <c r="D22" i="77"/>
  <c r="D23" i="77"/>
  <c r="D24" i="77"/>
  <c r="D25" i="77"/>
  <c r="D26" i="77"/>
  <c r="D27" i="77"/>
  <c r="D28" i="77"/>
  <c r="D29" i="77"/>
  <c r="D30" i="77"/>
  <c r="AE8" i="77"/>
  <c r="AE9" i="77"/>
  <c r="AE10" i="77"/>
  <c r="AE11" i="77"/>
  <c r="AE12" i="77"/>
  <c r="AE13" i="77"/>
  <c r="AE14" i="77"/>
  <c r="AE15" i="77"/>
  <c r="AE16" i="77"/>
  <c r="AE17" i="77"/>
  <c r="AE18" i="77"/>
  <c r="AE19" i="77"/>
  <c r="AE20" i="77"/>
  <c r="AE21" i="77"/>
  <c r="AE22" i="77"/>
  <c r="AE23" i="77"/>
  <c r="AE24" i="77"/>
  <c r="AE25" i="77"/>
  <c r="AE26" i="77"/>
  <c r="AE27" i="77"/>
  <c r="AE28" i="77"/>
  <c r="AE29" i="77"/>
  <c r="K187" i="41"/>
  <c r="L187" i="41" s="1"/>
  <c r="L7" i="41"/>
  <c r="L8" i="41"/>
  <c r="L9" i="41"/>
  <c r="L10" i="41"/>
  <c r="L11" i="41"/>
  <c r="L12" i="41"/>
  <c r="L13" i="41"/>
  <c r="L14" i="41"/>
  <c r="L15" i="41"/>
  <c r="L16" i="41"/>
  <c r="L17" i="41"/>
  <c r="L18" i="41"/>
  <c r="L19" i="41"/>
  <c r="L20" i="41"/>
  <c r="L21" i="41"/>
  <c r="L22" i="41"/>
  <c r="L23" i="41"/>
  <c r="L24" i="41"/>
  <c r="L25" i="41"/>
  <c r="L26" i="41"/>
  <c r="L27" i="41"/>
  <c r="L28" i="41"/>
  <c r="L29" i="41"/>
  <c r="L30" i="41"/>
  <c r="L31" i="41"/>
  <c r="L32" i="41"/>
  <c r="L33" i="41"/>
  <c r="L34" i="41"/>
  <c r="L35" i="41"/>
  <c r="L36" i="41"/>
  <c r="L37" i="41"/>
  <c r="L38" i="41"/>
  <c r="L39" i="41"/>
  <c r="L40" i="41"/>
  <c r="L41" i="41"/>
  <c r="L42" i="41"/>
  <c r="L43" i="41"/>
  <c r="L44" i="41"/>
  <c r="L45" i="41"/>
  <c r="L46" i="41"/>
  <c r="L47" i="41"/>
  <c r="L48" i="41"/>
  <c r="L49" i="41"/>
  <c r="L50" i="41"/>
  <c r="L51" i="41"/>
  <c r="L52" i="41"/>
  <c r="L53" i="41"/>
  <c r="L54" i="41"/>
  <c r="L55" i="41"/>
  <c r="L56" i="41"/>
  <c r="L57" i="41"/>
  <c r="L58" i="41"/>
  <c r="L59" i="41"/>
  <c r="L60" i="41"/>
  <c r="L61" i="41"/>
  <c r="L62" i="41"/>
  <c r="L63" i="41"/>
  <c r="L64" i="41"/>
  <c r="L65" i="41"/>
  <c r="L66" i="41"/>
  <c r="L67" i="41"/>
  <c r="L68" i="41"/>
  <c r="L69" i="41"/>
  <c r="L70" i="41"/>
  <c r="L71" i="41"/>
  <c r="L72" i="41"/>
  <c r="L73" i="41"/>
  <c r="L74" i="41"/>
  <c r="L75" i="41"/>
  <c r="L76" i="41"/>
  <c r="L77" i="41"/>
  <c r="L78" i="41"/>
  <c r="L79" i="41"/>
  <c r="L80" i="41"/>
  <c r="L81" i="41"/>
  <c r="L82" i="41"/>
  <c r="L83" i="41"/>
  <c r="L84" i="41"/>
  <c r="L85" i="41"/>
  <c r="L86" i="41"/>
  <c r="L87" i="41"/>
  <c r="L88" i="41"/>
  <c r="L89" i="41"/>
  <c r="L90" i="41"/>
  <c r="L91" i="41"/>
  <c r="L92" i="41"/>
  <c r="L93" i="41"/>
  <c r="L94" i="41"/>
  <c r="L95" i="41"/>
  <c r="L96" i="41"/>
  <c r="L97" i="41"/>
  <c r="L98" i="41"/>
  <c r="L99" i="41"/>
  <c r="L100" i="41"/>
  <c r="L101" i="41"/>
  <c r="L102" i="41"/>
  <c r="L103" i="41"/>
  <c r="L104" i="41"/>
  <c r="L105" i="41"/>
  <c r="L106" i="41"/>
  <c r="L107" i="41"/>
  <c r="L108" i="41"/>
  <c r="L109" i="41"/>
  <c r="L110" i="41"/>
  <c r="L111" i="41"/>
  <c r="L112" i="41"/>
  <c r="L113" i="41"/>
  <c r="L114" i="41"/>
  <c r="L115" i="41"/>
  <c r="L116" i="41"/>
  <c r="L117" i="41"/>
  <c r="L118" i="41"/>
  <c r="L119" i="41"/>
  <c r="L120" i="41"/>
  <c r="L121" i="41"/>
  <c r="L122" i="41"/>
  <c r="L123" i="41"/>
  <c r="L124" i="41"/>
  <c r="L125" i="41"/>
  <c r="L126" i="41"/>
  <c r="L127" i="41"/>
  <c r="L128" i="41"/>
  <c r="L129" i="41"/>
  <c r="L130" i="41"/>
  <c r="L131" i="41"/>
  <c r="L132" i="41"/>
  <c r="L133" i="41"/>
  <c r="L134" i="41"/>
  <c r="L135" i="41"/>
  <c r="L136" i="41"/>
  <c r="L137" i="41"/>
  <c r="L138" i="41"/>
  <c r="L139" i="41"/>
  <c r="L140" i="41"/>
  <c r="L141" i="41"/>
  <c r="L142" i="41"/>
  <c r="L143" i="41"/>
  <c r="L144" i="41"/>
  <c r="L145" i="41"/>
  <c r="L146" i="41"/>
  <c r="L147" i="41"/>
  <c r="L148" i="41"/>
  <c r="L149" i="41"/>
  <c r="L150" i="41"/>
  <c r="L151" i="41"/>
  <c r="L152" i="41"/>
  <c r="L153" i="41"/>
  <c r="L154" i="41"/>
  <c r="L155" i="41"/>
  <c r="L156" i="41"/>
  <c r="L157" i="41"/>
  <c r="L158" i="41"/>
  <c r="L159" i="41"/>
  <c r="L160" i="41"/>
  <c r="L161" i="41"/>
  <c r="L162" i="41"/>
  <c r="L163" i="41"/>
  <c r="L164" i="41"/>
  <c r="L165" i="41"/>
  <c r="L166" i="41"/>
  <c r="L167" i="41"/>
  <c r="L168" i="41"/>
  <c r="L169" i="41"/>
  <c r="L170" i="41"/>
  <c r="L171" i="41"/>
  <c r="L172" i="41"/>
  <c r="L173" i="41"/>
  <c r="L174" i="41"/>
  <c r="L175" i="41"/>
  <c r="L176" i="41"/>
  <c r="L177" i="41"/>
  <c r="L178" i="41"/>
  <c r="L179" i="41"/>
  <c r="L180" i="41"/>
  <c r="L181" i="41"/>
  <c r="L182" i="41"/>
  <c r="L183" i="41"/>
  <c r="L184" i="41"/>
  <c r="L185" i="41"/>
  <c r="L186" i="41"/>
  <c r="C12" i="71" l="1"/>
  <c r="C10" i="75" l="1"/>
  <c r="C39" i="75"/>
  <c r="C17" i="75" l="1"/>
  <c r="C43" i="75" l="1"/>
  <c r="C41" i="75"/>
  <c r="L15" i="14" l="1"/>
</calcChain>
</file>

<file path=xl/sharedStrings.xml><?xml version="1.0" encoding="utf-8"?>
<sst xmlns="http://schemas.openxmlformats.org/spreadsheetml/2006/main" count="1052" uniqueCount="390">
  <si>
    <t>(Nº Absolutos y porcentajes verticales)</t>
  </si>
  <si>
    <t>%</t>
  </si>
  <si>
    <t>TOTAL</t>
  </si>
  <si>
    <t>NÚMEROS ABSOLUTOS</t>
  </si>
  <si>
    <t>Hombres</t>
  </si>
  <si>
    <t>Mujeres</t>
  </si>
  <si>
    <t xml:space="preserve">PERSONAS CON DISCAPACIDAD POR GRUPOS DE EDAD Y GÉNERO </t>
  </si>
  <si>
    <t>De 0 a 5 años</t>
  </si>
  <si>
    <t>De 6 A 17 años</t>
  </si>
  <si>
    <t>De 18 a 44 años</t>
  </si>
  <si>
    <t>De 45 a 64 años</t>
  </si>
  <si>
    <t>De 65 y más años</t>
  </si>
  <si>
    <t>PERSONAS CON DISCAPACIDAD POR GRUPOS DE EDAD Y GÉNERO MENORES DE 65 AÑOS</t>
  </si>
  <si>
    <t>AREAS</t>
  </si>
  <si>
    <t>POBLACIÓN CON DISCAPACIDAD</t>
  </si>
  <si>
    <t>% PcD AREA</t>
  </si>
  <si>
    <t>NORTE</t>
  </si>
  <si>
    <t>OESTE</t>
  </si>
  <si>
    <t>SUR</t>
  </si>
  <si>
    <t>ESTE</t>
  </si>
  <si>
    <t>MADRID</t>
  </si>
  <si>
    <t>H</t>
  </si>
  <si>
    <t>M</t>
  </si>
  <si>
    <t>De 16 a 24 años</t>
  </si>
  <si>
    <t>De 25 a 44 años</t>
  </si>
  <si>
    <t>HOMBRES</t>
  </si>
  <si>
    <t>MUJERES</t>
  </si>
  <si>
    <t>Subtotal</t>
  </si>
  <si>
    <t>De 6 a 17 años</t>
  </si>
  <si>
    <t>De 33 a 64</t>
  </si>
  <si>
    <t>De 65 a 74</t>
  </si>
  <si>
    <t>Más de 75</t>
  </si>
  <si>
    <t xml:space="preserve">PERSONAS CON DISCAPACIDAD MAYORES Y MENORES. </t>
  </si>
  <si>
    <t>De 65 y más</t>
  </si>
  <si>
    <t>TOTAL PcD</t>
  </si>
  <si>
    <t>Prop x 1.000 Hab</t>
  </si>
  <si>
    <t>0 a 64 años</t>
  </si>
  <si>
    <t>TABLA 1</t>
  </si>
  <si>
    <t>TABLA 4</t>
  </si>
  <si>
    <t>TABLA 6</t>
  </si>
  <si>
    <t>TABLA 7</t>
  </si>
  <si>
    <t>TABLA 11</t>
  </si>
  <si>
    <t>TABLA 13</t>
  </si>
  <si>
    <t>TABLA 14</t>
  </si>
  <si>
    <t>TABLA 15</t>
  </si>
  <si>
    <t>TABLA 2</t>
  </si>
  <si>
    <t>OCULTAR</t>
  </si>
  <si>
    <t>PERSONAS CON DISCAPACIDAD SEGÚN GRADO DE DISCAPACIDAD Y GRUPOS DE EDAD</t>
  </si>
  <si>
    <t>PERSONAS CON DISCAPACIDAD MENORES 65 AÑOS SEGÚN GRADO DE DISCAPACIDAD Y GÉNERO</t>
  </si>
  <si>
    <t>PERSONAS CON DISCAPACIDAD MENORES 65 AÑOS SEGÚN GRADO DE DISCAPACIDAD Y GRUPOS DE EDAD</t>
  </si>
  <si>
    <t>TABLA 3</t>
  </si>
  <si>
    <t>POBLACION &lt; 65 AÑOS</t>
  </si>
  <si>
    <t>PROPORCION 1.000 HABITANTES</t>
  </si>
  <si>
    <t>POBLACION &gt; 65 AÑOS</t>
  </si>
  <si>
    <t>Nº PCD TOTAL</t>
  </si>
  <si>
    <t>POBLAC. TOTAL</t>
  </si>
  <si>
    <t>PROP. 1.000 HABIT.</t>
  </si>
  <si>
    <t>Personas con discapacidad</t>
  </si>
  <si>
    <t xml:space="preserve">Personas con discapacidad menores 65 años </t>
  </si>
  <si>
    <t>Personas con discapacidad de 65 y más años</t>
  </si>
  <si>
    <t>Personas con discapacidad de 0 a 5 años</t>
  </si>
  <si>
    <t>Personas con discapacidad en edad laboral de 16 a 64 años</t>
  </si>
  <si>
    <t>Personas con discapacidad en Madrid capital</t>
  </si>
  <si>
    <t>Personas con más del 65% de discapacidad</t>
  </si>
  <si>
    <t>% Personas con más del 65% de discapacidad respecto total PcD</t>
  </si>
  <si>
    <t>Personas gravemente afectadas con más del 74% de discapacidad</t>
  </si>
  <si>
    <t>% Personas con más del 74% de discapacidad respecto total PcD</t>
  </si>
  <si>
    <t>Personas gravemente afectadas con más del 74% de discapacidad menores 65 años</t>
  </si>
  <si>
    <t>% Personas con discapacidad menores 65 años sobre la población  total de la CM</t>
  </si>
  <si>
    <t>% Personas con discapacidad de 65 y más años sobre la población total de la CM</t>
  </si>
  <si>
    <t>Población Total de la Comunidad de Madrid</t>
  </si>
  <si>
    <t>Acebeda (La)</t>
  </si>
  <si>
    <t>Ajalvir</t>
  </si>
  <si>
    <t>Alameda del Valle</t>
  </si>
  <si>
    <t>Álamo (El)</t>
  </si>
  <si>
    <t>Alcalá de Henares</t>
  </si>
  <si>
    <t>Alcobendas</t>
  </si>
  <si>
    <t>Alcorcón</t>
  </si>
  <si>
    <t>Algete</t>
  </si>
  <si>
    <t>Alpedrete</t>
  </si>
  <si>
    <t>Ambite</t>
  </si>
  <si>
    <t>Anchuelo</t>
  </si>
  <si>
    <t>Aranjuez</t>
  </si>
  <si>
    <t>Arganda del Rey</t>
  </si>
  <si>
    <t>Arroyomolinos</t>
  </si>
  <si>
    <t>Batres</t>
  </si>
  <si>
    <t>Becerril de la Sierra</t>
  </si>
  <si>
    <t>Belmonte de Tajo</t>
  </si>
  <si>
    <t>Berrueco (El)</t>
  </si>
  <si>
    <t>Boadilla del Monte</t>
  </si>
  <si>
    <t>Boalo (El)</t>
  </si>
  <si>
    <t>Braojos</t>
  </si>
  <si>
    <t>Brea de Tajo</t>
  </si>
  <si>
    <t>Brunete</t>
  </si>
  <si>
    <t>Bustarviejo</t>
  </si>
  <si>
    <t>Cabanillas de la Sierra</t>
  </si>
  <si>
    <t>Cabrera (La)</t>
  </si>
  <si>
    <t>Cadalso de los Vidrios</t>
  </si>
  <si>
    <t>Camarma de Esteruelas</t>
  </si>
  <si>
    <t>Campo Real</t>
  </si>
  <si>
    <t>Canencia</t>
  </si>
  <si>
    <t>Carabaña</t>
  </si>
  <si>
    <t>Casarrubuelos</t>
  </si>
  <si>
    <t>Cenicientos</t>
  </si>
  <si>
    <t>Cercedilla</t>
  </si>
  <si>
    <t>Cervera de Buitrago</t>
  </si>
  <si>
    <t>Chapinería</t>
  </si>
  <si>
    <t>Chinchón</t>
  </si>
  <si>
    <t>Ciempozuelos</t>
  </si>
  <si>
    <t>Cobeña</t>
  </si>
  <si>
    <t>Collado Mediano</t>
  </si>
  <si>
    <t>Collado Villalba</t>
  </si>
  <si>
    <t>Colmenar de Oreja</t>
  </si>
  <si>
    <t>Colmenar del Arroyo</t>
  </si>
  <si>
    <t>Colmenar Viejo</t>
  </si>
  <si>
    <t>Colmenarejo</t>
  </si>
  <si>
    <t>Corpa</t>
  </si>
  <si>
    <t>Coslada</t>
  </si>
  <si>
    <t>Cubas de la Sagra</t>
  </si>
  <si>
    <t>Daganzo de Arriba</t>
  </si>
  <si>
    <t>Escorial (El)</t>
  </si>
  <si>
    <t>Fresno de Torote</t>
  </si>
  <si>
    <t>Fuenlabrada</t>
  </si>
  <si>
    <t>Fuente el Saz de Jarama</t>
  </si>
  <si>
    <t>Fuentidueña de Tajo</t>
  </si>
  <si>
    <t>Galapagar</t>
  </si>
  <si>
    <t>Garganta de los Montes</t>
  </si>
  <si>
    <t>Gascones</t>
  </si>
  <si>
    <t>Getafe</t>
  </si>
  <si>
    <t>Griñón</t>
  </si>
  <si>
    <t>Guadalix de la Sierra</t>
  </si>
  <si>
    <t>Guadarrama</t>
  </si>
  <si>
    <t>Hiruela (La)</t>
  </si>
  <si>
    <t>Horcajuelo de la Sierra</t>
  </si>
  <si>
    <t>Hoyo de Manzanares</t>
  </si>
  <si>
    <t>Humanes de Madrid</t>
  </si>
  <si>
    <t>Leganés</t>
  </si>
  <si>
    <t>Loeches</t>
  </si>
  <si>
    <t>Lozoya</t>
  </si>
  <si>
    <t>Madarcos</t>
  </si>
  <si>
    <t>Madrid</t>
  </si>
  <si>
    <t>Majadahonda</t>
  </si>
  <si>
    <t>Manzanares el Real</t>
  </si>
  <si>
    <t>Meco</t>
  </si>
  <si>
    <t>Mejorada del Campo</t>
  </si>
  <si>
    <t>Molar (El)</t>
  </si>
  <si>
    <t>Molinos (Los)</t>
  </si>
  <si>
    <t>Montejo de la Sierra</t>
  </si>
  <si>
    <t>Moraleja de Enmedio</t>
  </si>
  <si>
    <t>Moralzarzal</t>
  </si>
  <si>
    <t>Morata de Tajuña</t>
  </si>
  <si>
    <t>Móstoles</t>
  </si>
  <si>
    <t>Navalafuente</t>
  </si>
  <si>
    <t>Navalagamella</t>
  </si>
  <si>
    <t>Navalcarnero</t>
  </si>
  <si>
    <t>Navarredonda y San Mamés</t>
  </si>
  <si>
    <t>Navas del Rey</t>
  </si>
  <si>
    <t>Olmeda de las Fuentes</t>
  </si>
  <si>
    <t>Orusco de Tajuña</t>
  </si>
  <si>
    <t>Parla</t>
  </si>
  <si>
    <t>Patones</t>
  </si>
  <si>
    <t>Pedrezuela</t>
  </si>
  <si>
    <t>Pelayos de la Presa</t>
  </si>
  <si>
    <t>Perales de Tajuña</t>
  </si>
  <si>
    <t>Pezuela de las Torres</t>
  </si>
  <si>
    <t>Pinilla del Valle</t>
  </si>
  <si>
    <t>Pinto</t>
  </si>
  <si>
    <t>Pozuelo de Alarcón</t>
  </si>
  <si>
    <t>Prádena del Rincón</t>
  </si>
  <si>
    <t>Puebla de la Sierra</t>
  </si>
  <si>
    <t xml:space="preserve">Puentes Viejas </t>
  </si>
  <si>
    <t>Quijorna</t>
  </si>
  <si>
    <t>Redueña</t>
  </si>
  <si>
    <t>Ribatejada</t>
  </si>
  <si>
    <t>Rivas-Vaciamadrid</t>
  </si>
  <si>
    <t>Robledillo de la Jara</t>
  </si>
  <si>
    <t>Robregordo</t>
  </si>
  <si>
    <t>Rozas de Madrid (Las)</t>
  </si>
  <si>
    <t>Rozas de Puerto Real</t>
  </si>
  <si>
    <t>San Martín de la Vega</t>
  </si>
  <si>
    <t>San Martín de Valdeiglesias</t>
  </si>
  <si>
    <t>San Sebastián de los Reyes</t>
  </si>
  <si>
    <t>Santa María de la Alameda</t>
  </si>
  <si>
    <t>Santorcaz</t>
  </si>
  <si>
    <t>Santos de la Humosa (Los)</t>
  </si>
  <si>
    <t>Serna del Monte (La)</t>
  </si>
  <si>
    <t>Serranillos del Valle</t>
  </si>
  <si>
    <t>Sevilla la Nueva</t>
  </si>
  <si>
    <t>Somosierra</t>
  </si>
  <si>
    <t>Tielmes</t>
  </si>
  <si>
    <t>Titulcia</t>
  </si>
  <si>
    <t>Torrejón de Ardoz</t>
  </si>
  <si>
    <t>Torrejón de la Calzada</t>
  </si>
  <si>
    <t>Torrejón de Velasco</t>
  </si>
  <si>
    <t>Torrelaguna</t>
  </si>
  <si>
    <t>Torrelodones</t>
  </si>
  <si>
    <t>Torres de la Alameda</t>
  </si>
  <si>
    <t>Valdaracete</t>
  </si>
  <si>
    <t>Valdeavero</t>
  </si>
  <si>
    <t>Valdelaguna</t>
  </si>
  <si>
    <t>Valdemanco</t>
  </si>
  <si>
    <t>Valdemaqueda</t>
  </si>
  <si>
    <t>Valdemorillo</t>
  </si>
  <si>
    <t>Valdemoro</t>
  </si>
  <si>
    <t>Valdeolmos-Alalpardo</t>
  </si>
  <si>
    <t>Valdepiélagos</t>
  </si>
  <si>
    <t>Valdilecha</t>
  </si>
  <si>
    <t>Valverde de Alcalá</t>
  </si>
  <si>
    <t>Velilla de San Antonio</t>
  </si>
  <si>
    <t>Venturada</t>
  </si>
  <si>
    <t>Villa del Prado</t>
  </si>
  <si>
    <t>Villaconejos</t>
  </si>
  <si>
    <t>Villalbilla</t>
  </si>
  <si>
    <t>Villamanrique de Tajo</t>
  </si>
  <si>
    <t>Villamanta</t>
  </si>
  <si>
    <t>Villamantilla</t>
  </si>
  <si>
    <t>Villanueva de la Cañada</t>
  </si>
  <si>
    <t>Villanueva de Perales</t>
  </si>
  <si>
    <t>Villanueva del Pardillo</t>
  </si>
  <si>
    <t>Villar del Olmo</t>
  </si>
  <si>
    <t>Villarejo de Salvanés</t>
  </si>
  <si>
    <t>Villaviciosa de Odón</t>
  </si>
  <si>
    <t>Zarzalejo</t>
  </si>
  <si>
    <t>Población Total de la Comunidad de Madrid (menores de 65 años)</t>
  </si>
  <si>
    <t>Población Total de la Comunidad de Madrid (mayores de 65 años)</t>
  </si>
  <si>
    <t>% Personas gravemente afectadas con más del 74% de discapacidad menores 65 años sobre población total</t>
  </si>
  <si>
    <t>TABLA 5</t>
  </si>
  <si>
    <t>(Nº Absolutos y proporción por 1.000 habitantes en cada grupo de edad)</t>
  </si>
  <si>
    <t>(Nº Absolutos y proporción por 1.000 habitantes en cada grupo de edad para la población menor de 65 años)</t>
  </si>
  <si>
    <t>TABLA 8</t>
  </si>
  <si>
    <t>TABLA 9</t>
  </si>
  <si>
    <t>TABLA 10</t>
  </si>
  <si>
    <t>CARACTERÍSTICAS SOCIODEMOGRÁFICAS</t>
  </si>
  <si>
    <t>PERSONAS CON DISCAPACIDAD SEGÚN GRADO Y TIPOLOGÍA</t>
  </si>
  <si>
    <t>PERSONAS CON DISCAPACIDAD POR MUNICIPIOS</t>
  </si>
  <si>
    <t>TABLA 16</t>
  </si>
  <si>
    <t>RESUMEN DE DATOS</t>
  </si>
  <si>
    <t>Volver al índice</t>
  </si>
  <si>
    <t xml:space="preserve">TABLA 3     PERSONAS CON DISCAPACIDAD SEGÚN GÉNERO </t>
  </si>
  <si>
    <t xml:space="preserve">TABLA 4     PERSONAS CON DISCAPACIDAD POR GRUPOS DE EDAD Y GÉNERO </t>
  </si>
  <si>
    <t>TABLA 5     PERSONAS CON DISCAPACIDAD POR GRUPOS DE EDAD Y GÉNERO MENORES DE 65 AÑOS</t>
  </si>
  <si>
    <t>TABLA 14   PERSONAS CON DISCAPACIDAD MAYORES Y MENORES DE 65 AÑOS POR MUNICIPIOS</t>
  </si>
  <si>
    <t>INDICADORES DE EVOLUCIÓN DEL NÚMERO DE PERSONAS CON DISCAPACIDAD</t>
  </si>
  <si>
    <t>ÁREAS DE SERVICIOS SOCIALES</t>
  </si>
  <si>
    <t>Nº PCD &gt; 65 AÑOS</t>
  </si>
  <si>
    <t>Nº PCD &lt; 65 AÑOS</t>
  </si>
  <si>
    <t>Prop. Por 1.000 HAB</t>
  </si>
  <si>
    <t>Municipio</t>
  </si>
  <si>
    <t>Personas con incapacidad laboral, no valorados por la red de Centros Base</t>
  </si>
  <si>
    <t>PERSONAS CON DISCAPACIDAD SEGÚN GÉNERO</t>
  </si>
  <si>
    <t xml:space="preserve"> (Nº Absolutos  y porcentajes verticales)</t>
  </si>
  <si>
    <t>Estremera</t>
  </si>
  <si>
    <t>Navacerrada</t>
  </si>
  <si>
    <t>Pozuelo del Rey</t>
  </si>
  <si>
    <t>TABLA 17</t>
  </si>
  <si>
    <t>Centro</t>
  </si>
  <si>
    <t>Arganzuela</t>
  </si>
  <si>
    <t>Retiro</t>
  </si>
  <si>
    <t>Salamanca</t>
  </si>
  <si>
    <t>Chamartín</t>
  </si>
  <si>
    <t>Tetuán</t>
  </si>
  <si>
    <t>Chamberí</t>
  </si>
  <si>
    <t>Fuencarral - El Pardo</t>
  </si>
  <si>
    <t>Moncloa - Aravaca</t>
  </si>
  <si>
    <t>Latina</t>
  </si>
  <si>
    <t>Carabanchel</t>
  </si>
  <si>
    <t>Usera</t>
  </si>
  <si>
    <t>Puente de Vallecas</t>
  </si>
  <si>
    <t>Moratalaz</t>
  </si>
  <si>
    <t>Ciudad Lineal</t>
  </si>
  <si>
    <t>Hortaleza</t>
  </si>
  <si>
    <t>Villaverde</t>
  </si>
  <si>
    <t>Villa de Vallecas</t>
  </si>
  <si>
    <t>Vicálvaro</t>
  </si>
  <si>
    <t>San Blas</t>
  </si>
  <si>
    <t>Barajas</t>
  </si>
  <si>
    <t>Sin dato</t>
  </si>
  <si>
    <t>Sin datos</t>
  </si>
  <si>
    <t>Atazar (El)</t>
  </si>
  <si>
    <t>Berzosa de Lozoya</t>
  </si>
  <si>
    <t xml:space="preserve">Gargantilla de Lozoya y Pinilla de Buitrago </t>
  </si>
  <si>
    <t>Horcajo de la Sierra</t>
  </si>
  <si>
    <t>Miraflores de La Sierra</t>
  </si>
  <si>
    <t>Paracuellos del Jarama</t>
  </si>
  <si>
    <t>Piñuecar-Gandullas</t>
  </si>
  <si>
    <t>Rascafría</t>
  </si>
  <si>
    <t>San Agustin de Guadalix</t>
  </si>
  <si>
    <t xml:space="preserve">San Fernando de Henares </t>
  </si>
  <si>
    <t>Soto del Real</t>
  </si>
  <si>
    <t>Talamanca del Jarama</t>
  </si>
  <si>
    <t>Torremocha del Jarama</t>
  </si>
  <si>
    <t>Valdetorres del Jarama</t>
  </si>
  <si>
    <t>Villavieja de Lozoya</t>
  </si>
  <si>
    <t>Lozoyuela- Navas-Sieteiglesias</t>
  </si>
  <si>
    <t>Tres Cantos</t>
  </si>
  <si>
    <t>Sin especificar</t>
  </si>
  <si>
    <t>Aldea del Fresno</t>
  </si>
  <si>
    <t>Buitrago de Lozoya</t>
  </si>
  <si>
    <t>Fresnedillas de la Oliva</t>
  </si>
  <si>
    <t>Nuevo Baztán</t>
  </si>
  <si>
    <t>Robledo de Chavela</t>
  </si>
  <si>
    <t>San Lorenzo de El Escorial</t>
  </si>
  <si>
    <t>Vellón (El)</t>
  </si>
  <si>
    <t>2019*</t>
  </si>
  <si>
    <t>EVOLUCION DEL Nº Y PROPORCIÓN DE PERSONAS CON DISCAPACIDAD MAYORES Y MENORES DE 65 AÑOS EN RELACIÓN A LA POBLACIÓN POR EDAD 2013-2022</t>
  </si>
  <si>
    <t xml:space="preserve">(Número y proporción de PcD menores y mayores de 65 años en relación a la población por edad) </t>
  </si>
  <si>
    <t>‰ Personas con discapacidad sobre la población total</t>
  </si>
  <si>
    <t>‰ Personas con discapacidad menores 65 años sobre la población menor 65 años de la CM</t>
  </si>
  <si>
    <t>‰ Personas con discapacidad de 65 y más años sobre la población de 65 y mas años de la CM</t>
  </si>
  <si>
    <t>POBLACIÓN 2022</t>
  </si>
  <si>
    <t>% Personas con discapacidad en el Area de S.S de Madrid sobre población total de la CM</t>
  </si>
  <si>
    <t>NÚMERO DE PERSONAS CON DISCAPACIDAD 2023 SEGÚN TIPO DE DEFICIENCIA</t>
  </si>
  <si>
    <t>Fuente: Bases de Datos del Reconocimiento del Grado de  Discapacidad 2023</t>
  </si>
  <si>
    <t>Cardiovascular, hematológica, inmunológica y respiratoria</t>
  </si>
  <si>
    <t>De la piel y estructuras relacionadas</t>
  </si>
  <si>
    <t>Digestiva, metabólica o endocrina</t>
  </si>
  <si>
    <t>Genitourinaria, reproductora o neoplasia</t>
  </si>
  <si>
    <t>Intelectual o trastorno del desarrollo</t>
  </si>
  <si>
    <t>Involucrada en la voz o el habla</t>
  </si>
  <si>
    <t>Neuromusculoesquelética o del movimiento</t>
  </si>
  <si>
    <t>Sensorial, visual, auditiva, sordoceguera o dolor</t>
  </si>
  <si>
    <t>Sistema nervioso o función mental</t>
  </si>
  <si>
    <t>Otra deficiencia</t>
  </si>
  <si>
    <t>TABLA 1     NUMERO DE PERSONAS CON DISCAPACIDAD 2023 SEGÚN TIPO DE DEFICIENCIA</t>
  </si>
  <si>
    <t>DATOS ESTADÍSTICOS DE PERSONAS CON DISCAPACIDAD EN LA COMUNIDAD DE MADRID EN 2023</t>
  </si>
  <si>
    <t>*2019 Sin dato de edad: 17</t>
  </si>
  <si>
    <t>2020*</t>
  </si>
  <si>
    <t>*2020 Sin dato de edad: 45</t>
  </si>
  <si>
    <t>2021*</t>
  </si>
  <si>
    <t>*2021 Sin dato de edad: 23</t>
  </si>
  <si>
    <t>2022*</t>
  </si>
  <si>
    <t>Fuente: Bases de Datos del Reconocimiento del Grado de  Discapacidad 2014_2023 y Padrón de Habitantes IECM  2023</t>
  </si>
  <si>
    <t>2023*</t>
  </si>
  <si>
    <t>Fuente: Base de Datos del Reconocimiento del Grado de  Discapacidad a 31 diciembre del 2023</t>
  </si>
  <si>
    <t>TABLA 2     EVOLUCION DEL Nº Y PROPORCIÓN DE PERSONAS CON DISCAPACIDAD MAYORES Y MENORES DE 65 AÑOS EN RELACIÓN A LA POBLACIÓN 2014-2023</t>
  </si>
  <si>
    <t>Fuente: Bases de Datos del Reconocimiento del Grado de  Discapacidad 2023 y Padrón de Habitantes IECM  2023</t>
  </si>
  <si>
    <t>Fuente: Bases de Datos del Reconocimiento del Grado de Discapacidad a 31 diciembre del 2023 y  Padrón de Habitantes IECM  2023</t>
  </si>
  <si>
    <t>TABLA 13   PERSONAS CON DISCAPACIDAD MENORES 65 AÑOS SEGÚN GRADO DE DISCAPACIDAD, TIPO DE DEFICIENCIA Y GÉNERO</t>
  </si>
  <si>
    <t>PERSONAS CON DISCAPACIDAD EN EDAD LABORAL SEGÚN TIPO DE DEFICIENCIA, GRUPOS DE EDAD Y GÉNERO (DE 16 A 64 AÑOS)</t>
  </si>
  <si>
    <t>PERSONAS CON DISCAPACIDAD SEGÚN GRADO DE DISCAPACIDAD Y TIPO DE DEFICIENCIA</t>
  </si>
  <si>
    <t>PERSONAS CON DISCAPACIDAD MENORES 65 AÑOS SEGÚN GRADO DE DISCAPACIDAD, TIPO DE DEFICIENCIA Y GÉNERO</t>
  </si>
  <si>
    <t>POBLACIÓN POR MUNICIPIOS DE LA COMUNIDAD DE MADRID EN 2023</t>
  </si>
  <si>
    <t>Total</t>
  </si>
  <si>
    <t>PERSONAS CON DISCAPACIDAD EN 2023 POR MUNICIPIOS Y TIPO DE DEFICIENCIA</t>
  </si>
  <si>
    <t>TABLA 15   PERSONAS CON DISCAPACIDAD POR MUNICIPIOS Y TIPO DE DEFICIENCIA</t>
  </si>
  <si>
    <t>TABLA 16   PERSONAS CON DISCAPACIDAD SEGÚN MUNICIPIOS, TIPO DE DEFICIENCIA Y GÉNERO</t>
  </si>
  <si>
    <t>TABLA 17   PERSONAS CON DISCAPACIDAD EN MADRID CAPITAL POR DISTRITOS, TIPO DE DEFICIENCIA Y GÉNERO</t>
  </si>
  <si>
    <t>RESUMEN DATOS PERSONAS CON DISCAPACIDAD COMUNIDAD DE MADRID AÑO 2023</t>
  </si>
  <si>
    <t>PERSONAS CON DISCAPACIDAD EN MADRID CAPITAL EN 2023 POR DISTRITOS, TIPO DE DEFICIENCIA Y GÉNERO</t>
  </si>
  <si>
    <t>De 0 a 16 años</t>
  </si>
  <si>
    <t xml:space="preserve">De 65 y más años </t>
  </si>
  <si>
    <t>PERSONAS CON DISCAPACIDAD SEGÚN TIPO DE DEFICIENCIA, GRUPOS DE EDAD Y GÉNERO</t>
  </si>
  <si>
    <t xml:space="preserve"> De la piel y estructuras relacionadas</t>
  </si>
  <si>
    <t>Tabla  12</t>
  </si>
  <si>
    <t>Fuente: Bases de Datos del Reconocimiento del Grado de  Discapacidad 2022y Padrón de Habitantes IECM  2023</t>
  </si>
  <si>
    <t xml:space="preserve"> Sin dato*:</t>
  </si>
  <si>
    <t>PERSONAS CON DISCAPACIDAD EN 2023 SEGÚN MUNICIPIOS, TIPO DE DEFICIENCIA Y GÉNERO</t>
  </si>
  <si>
    <t>TABLA 6     PERSONAS CON DISCAPACIDAD SEGÚN TIPO DE DEFICIENCIA, GRUPOS DE EDAD Y GÉNERO</t>
  </si>
  <si>
    <t>TABLA 7     PERSONAS CON DISCAPACIDAD EN EDAD LABORAL SEGÚN TIPO DE DEFICIENCIA, GRUPOS DE EDAD Y GÉNERO (DE 16 A 64 AÑOS)</t>
  </si>
  <si>
    <t>TABLA 9     PERSONAS CON DISCAPACIDAD SEGÚN GRADO DE DISCAPACIDAD Y GRUPOS DE EDAD</t>
  </si>
  <si>
    <t>TABLA 11   PERSONAS CON DISCAPACIDAD MENORES 65 AÑOS SEGÚN GRADO DE DISCAPACIDAD Y GÉNERO</t>
  </si>
  <si>
    <t>TABLA 12   PERSONAS CON DISCAPACIDAD SEGÚN GRADO DE DISCAPACIDAD Y TIPO DE DEFICIENCIA</t>
  </si>
  <si>
    <t>TABLA 10   PERSONAS CON DISCAPACIDAD MENORES 65 AÑOS SEGÚN GRADO DE DISCAPACIDAD Y GRUPOS DE EDAD</t>
  </si>
  <si>
    <t xml:space="preserve">                                           (Nº Absolutos y porcentajes verticales)</t>
  </si>
  <si>
    <t>PERSONAS CON DISCAPACIDAD POR AREAS DE SERVICIOS SOCIALES  Y GÉNERO</t>
  </si>
  <si>
    <t>TABLA 8     PERSONAS CON DISCAPACIDAD POR ÁREAS DE SERVICIOS SOCIALES Y GÉNERO</t>
  </si>
  <si>
    <t>Personas con Deficiencia Cardiovascular, hematológica, inmunológica y respiratoria</t>
  </si>
  <si>
    <t>% Personas con Deficiencia Cardiovascular, hematológica, inmunológica y respiratoria respecto total PcD</t>
  </si>
  <si>
    <t>% Personas con Deficiencia De la piel y estructuras relacionadas respecto total PcD</t>
  </si>
  <si>
    <t>Personas con Deficiencia De la piel y estructuras relacionadas</t>
  </si>
  <si>
    <t>Personas con Deficiencia Digestiva, metabólica o endocrina</t>
  </si>
  <si>
    <t>% Personas con Deficiencia Digestiva, metabólica o endocrina respecto total PcD</t>
  </si>
  <si>
    <t>Personas con Deficiencia Genitourinaria, reproductora o neoplasia</t>
  </si>
  <si>
    <t xml:space="preserve">% Personas con Deficiencia Genitourinaria, reproductora o neoplasia respecto total PcD </t>
  </si>
  <si>
    <t>Personas con Deficiencia Intelectual o trastorno del desarrollo</t>
  </si>
  <si>
    <t xml:space="preserve">% Personas con Deficiencia Intelectual o trastorno del desarrollo respecto total PcD </t>
  </si>
  <si>
    <t>Personas con Deficiencia Involucrada en la voz o el habla</t>
  </si>
  <si>
    <t xml:space="preserve">% Personas con Deficiencia Involucrada en la voz o el habla respecto total PcD </t>
  </si>
  <si>
    <t>Personas con Deficiencia Neuromusculoesquelética o del movimiento</t>
  </si>
  <si>
    <t xml:space="preserve">% Personas con Deficiencia Neuromusculoesquelética o del movimiento respecto total PcD </t>
  </si>
  <si>
    <t>Personas con Deficiencia Sensorial, visual, auditiva, sordoceguera o dolor</t>
  </si>
  <si>
    <t xml:space="preserve">% Personas con Deficiencia Sensorial, visual, auditiva, sordoceguera o dolor respecto total PcD </t>
  </si>
  <si>
    <t>Personas con Deficiencia del Sistema nervioso o función mental</t>
  </si>
  <si>
    <t xml:space="preserve">% Personas con Deficiencia del Sistema nervioso o función mental respecto total PcD </t>
  </si>
  <si>
    <t>Personas con Otra deficiencia</t>
  </si>
  <si>
    <t xml:space="preserve">% Personas con Otra deficiencia respecto total PcD </t>
  </si>
  <si>
    <t>*2022 Sin dato de edad: 15</t>
  </si>
  <si>
    <t>*2023 Sin dato de edad: 32</t>
  </si>
  <si>
    <t xml:space="preserve">Dirección General de Atención a las Personas con Discapacidad de la Consejería de Familia, Juventud y Asuntos Sociales de la Comunidad de Madrid.  </t>
  </si>
  <si>
    <t xml:space="preserve">Dirección General de Atención a las Personas con Discapacidad de la Consejería de Familia, Juventud y Asunos Sociales de la Comunidad de Madrid.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</si>
</sst>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#,##0.0"/>
    <numFmt numFmtId="166" formatCode="0.0"/>
    <numFmt numFmtId="167" formatCode="_(* #,##0_);_(* \(#,##0\);_(* &quot;-&quot;??_);_(@_)"/>
    <numFmt numFmtId="168" formatCode="0.0%"/>
    <numFmt numFmtId="169" formatCode="0.000"/>
    <numFmt numFmtId="170" formatCode="###0"/>
  </numFmts>
  <fonts count="45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Comic Sans MS"/>
      <family val="4"/>
    </font>
    <font>
      <sz val="8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u/>
      <sz val="10"/>
      <color theme="1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10"/>
      <color indexed="8"/>
      <name val="Calibri"/>
      <family val="2"/>
    </font>
    <font>
      <b/>
      <i/>
      <sz val="7"/>
      <name val="Calibri"/>
      <family val="2"/>
    </font>
    <font>
      <b/>
      <sz val="7"/>
      <name val="Calibri"/>
      <family val="2"/>
    </font>
    <font>
      <sz val="11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4"/>
      <color rgb="FFFF0000"/>
      <name val="Calibri"/>
      <family val="2"/>
    </font>
    <font>
      <b/>
      <sz val="16"/>
      <color rgb="FFFF0000"/>
      <name val="Calibri"/>
      <family val="2"/>
    </font>
    <font>
      <sz val="10"/>
      <name val="Arial"/>
      <family val="2"/>
    </font>
    <font>
      <b/>
      <sz val="10"/>
      <color rgb="FFFF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sz val="9"/>
      <color indexed="8"/>
      <name val="Calibri"/>
      <family val="2"/>
    </font>
    <font>
      <sz val="10"/>
      <name val="Calibri"/>
      <family val="2"/>
      <scheme val="minor"/>
    </font>
    <font>
      <b/>
      <sz val="9"/>
      <color indexed="8"/>
      <name val="Calibri"/>
      <family val="2"/>
    </font>
    <font>
      <sz val="9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8"/>
      </patternFill>
    </fill>
    <fill>
      <patternFill patternType="solid">
        <fgColor indexed="9"/>
        <bgColor indexed="64"/>
      </patternFill>
    </fill>
  </fills>
  <borders count="17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theme="0" tint="-0.499984740745262"/>
      </bottom>
      <diagonal/>
    </border>
    <border>
      <left style="thick">
        <color indexed="64"/>
      </left>
      <right style="thick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24994659260841701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2"/>
      </left>
      <right style="thin">
        <color indexed="62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/>
      <bottom style="thin">
        <color indexed="63"/>
      </bottom>
      <diagonal/>
    </border>
    <border>
      <left style="thin">
        <color indexed="62"/>
      </left>
      <right style="medium">
        <color indexed="64"/>
      </right>
      <top/>
      <bottom style="thin">
        <color indexed="63"/>
      </bottom>
      <diagonal/>
    </border>
    <border>
      <left style="medium">
        <color indexed="64"/>
      </left>
      <right style="thin">
        <color indexed="62"/>
      </right>
      <top/>
      <bottom style="thin">
        <color indexed="63"/>
      </bottom>
      <diagonal/>
    </border>
    <border>
      <left/>
      <right style="thin">
        <color indexed="62"/>
      </right>
      <top/>
      <bottom style="thin">
        <color indexed="63"/>
      </bottom>
      <diagonal/>
    </border>
    <border>
      <left style="medium">
        <color indexed="64"/>
      </left>
      <right style="thin">
        <color indexed="62"/>
      </right>
      <top style="thin">
        <color indexed="63"/>
      </top>
      <bottom style="thin">
        <color indexed="63"/>
      </bottom>
      <diagonal/>
    </border>
    <border>
      <left/>
      <right style="thin">
        <color indexed="62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3"/>
      </top>
      <bottom style="thin">
        <color indexed="60"/>
      </bottom>
      <diagonal/>
    </border>
    <border>
      <left style="thin">
        <color indexed="62"/>
      </left>
      <right style="medium">
        <color indexed="64"/>
      </right>
      <top style="thin">
        <color indexed="63"/>
      </top>
      <bottom style="thin">
        <color indexed="60"/>
      </bottom>
      <diagonal/>
    </border>
    <border>
      <left style="medium">
        <color indexed="64"/>
      </left>
      <right style="thin">
        <color indexed="62"/>
      </right>
      <top style="thin">
        <color indexed="63"/>
      </top>
      <bottom style="thin">
        <color indexed="60"/>
      </bottom>
      <diagonal/>
    </border>
    <border>
      <left/>
      <right style="thin">
        <color indexed="62"/>
      </right>
      <top style="thin">
        <color indexed="63"/>
      </top>
      <bottom style="thin">
        <color indexed="60"/>
      </bottom>
      <diagonal/>
    </border>
    <border>
      <left/>
      <right style="thin">
        <color indexed="62"/>
      </right>
      <top style="thin">
        <color indexed="63"/>
      </top>
      <bottom/>
      <diagonal/>
    </border>
    <border>
      <left/>
      <right style="medium">
        <color indexed="64"/>
      </right>
      <top style="thin">
        <color indexed="63"/>
      </top>
      <bottom/>
      <diagonal/>
    </border>
    <border>
      <left style="medium">
        <color indexed="64"/>
      </left>
      <right style="thin">
        <color indexed="62"/>
      </right>
      <top style="thin">
        <color indexed="63"/>
      </top>
      <bottom/>
      <diagonal/>
    </border>
    <border>
      <left style="thin">
        <color indexed="62"/>
      </left>
      <right style="thin">
        <color indexed="62"/>
      </right>
      <top style="thin">
        <color indexed="60"/>
      </top>
      <bottom style="medium">
        <color indexed="64"/>
      </bottom>
      <diagonal/>
    </border>
    <border>
      <left style="thin">
        <color indexed="62"/>
      </left>
      <right style="medium">
        <color indexed="64"/>
      </right>
      <top style="thin">
        <color indexed="60"/>
      </top>
      <bottom style="medium">
        <color indexed="64"/>
      </bottom>
      <diagonal/>
    </border>
    <border>
      <left style="medium">
        <color indexed="64"/>
      </left>
      <right style="thin">
        <color indexed="62"/>
      </right>
      <top style="thin">
        <color indexed="60"/>
      </top>
      <bottom style="medium">
        <color indexed="64"/>
      </bottom>
      <diagonal/>
    </border>
    <border>
      <left/>
      <right style="thin">
        <color indexed="62"/>
      </right>
      <top style="thin">
        <color indexed="60"/>
      </top>
      <bottom style="medium">
        <color indexed="64"/>
      </bottom>
      <diagonal/>
    </border>
    <border>
      <left style="medium">
        <color indexed="64"/>
      </left>
      <right style="thin">
        <color indexed="62"/>
      </right>
      <top style="medium">
        <color indexed="64"/>
      </top>
      <bottom style="thin">
        <color indexed="63"/>
      </bottom>
      <diagonal/>
    </border>
    <border>
      <left style="thin">
        <color indexed="62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8" fillId="0" borderId="0"/>
    <xf numFmtId="0" fontId="5" fillId="0" borderId="0"/>
    <xf numFmtId="0" fontId="10" fillId="0" borderId="0"/>
    <xf numFmtId="0" fontId="5" fillId="0" borderId="0"/>
    <xf numFmtId="0" fontId="9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9" fontId="32" fillId="0" borderId="0" applyFont="0" applyFill="0" applyBorder="0" applyAlignment="0" applyProtection="0"/>
  </cellStyleXfs>
  <cellXfs count="63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3" fillId="0" borderId="0" xfId="1" applyAlignment="1" applyProtection="1"/>
    <xf numFmtId="0" fontId="13" fillId="0" borderId="0" xfId="1" applyAlignment="1" applyProtection="1">
      <alignment horizontal="center" vertical="center"/>
    </xf>
    <xf numFmtId="0" fontId="11" fillId="0" borderId="0" xfId="0" applyFont="1" applyAlignment="1">
      <alignment horizontal="center"/>
    </xf>
    <xf numFmtId="0" fontId="13" fillId="11" borderId="0" xfId="1" applyFill="1" applyAlignment="1" applyProtection="1">
      <alignment horizontal="center"/>
    </xf>
    <xf numFmtId="0" fontId="7" fillId="8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7" fillId="9" borderId="0" xfId="0" applyFont="1" applyFill="1" applyAlignment="1">
      <alignment horizontal="center"/>
    </xf>
    <xf numFmtId="0" fontId="7" fillId="10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1" fillId="0" borderId="0" xfId="97" applyFont="1" applyFill="1" applyBorder="1" applyAlignment="1">
      <alignment wrapText="1"/>
    </xf>
    <xf numFmtId="0" fontId="1" fillId="0" borderId="0" xfId="97" applyFont="1" applyFill="1" applyBorder="1" applyAlignment="1">
      <alignment horizontal="right" wrapText="1"/>
    </xf>
    <xf numFmtId="3" fontId="17" fillId="0" borderId="0" xfId="0" applyNumberFormat="1" applyFont="1" applyAlignment="1">
      <alignment horizontal="center"/>
    </xf>
    <xf numFmtId="3" fontId="18" fillId="0" borderId="0" xfId="1" applyNumberFormat="1" applyFont="1" applyAlignment="1" applyProtection="1">
      <alignment horizontal="center" wrapText="1"/>
    </xf>
    <xf numFmtId="3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3" fontId="14" fillId="0" borderId="0" xfId="0" applyNumberFormat="1" applyFont="1" applyBorder="1" applyAlignment="1">
      <alignment horizontal="center"/>
    </xf>
    <xf numFmtId="3" fontId="14" fillId="0" borderId="0" xfId="0" applyNumberFormat="1" applyFont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166" fontId="17" fillId="0" borderId="0" xfId="0" applyNumberFormat="1" applyFont="1" applyAlignment="1">
      <alignment horizontal="center" vertical="center"/>
    </xf>
    <xf numFmtId="0" fontId="14" fillId="0" borderId="0" xfId="0" applyFont="1"/>
    <xf numFmtId="0" fontId="14" fillId="0" borderId="0" xfId="0" applyFont="1" applyBorder="1"/>
    <xf numFmtId="0" fontId="14" fillId="0" borderId="0" xfId="0" applyFont="1" applyFill="1" applyBorder="1"/>
    <xf numFmtId="3" fontId="14" fillId="0" borderId="0" xfId="0" applyNumberFormat="1" applyFont="1"/>
    <xf numFmtId="3" fontId="21" fillId="0" borderId="0" xfId="0" applyNumberFormat="1" applyFont="1" applyAlignment="1">
      <alignment horizontal="center"/>
    </xf>
    <xf numFmtId="3" fontId="14" fillId="0" borderId="35" xfId="50" applyNumberFormat="1" applyFont="1" applyBorder="1" applyAlignment="1">
      <alignment horizontal="center" vertical="center"/>
    </xf>
    <xf numFmtId="0" fontId="15" fillId="3" borderId="15" xfId="50" applyNumberFormat="1" applyFont="1" applyFill="1" applyBorder="1" applyAlignment="1">
      <alignment horizontal="center"/>
    </xf>
    <xf numFmtId="3" fontId="14" fillId="0" borderId="16" xfId="50" applyNumberFormat="1" applyFont="1" applyBorder="1" applyAlignment="1">
      <alignment horizontal="center"/>
    </xf>
    <xf numFmtId="165" fontId="14" fillId="0" borderId="16" xfId="50" applyNumberFormat="1" applyFont="1" applyBorder="1" applyAlignment="1">
      <alignment horizontal="center"/>
    </xf>
    <xf numFmtId="3" fontId="14" fillId="0" borderId="16" xfId="50" applyNumberFormat="1" applyFont="1" applyFill="1" applyBorder="1" applyAlignment="1">
      <alignment horizontal="center"/>
    </xf>
    <xf numFmtId="165" fontId="14" fillId="0" borderId="17" xfId="50" applyNumberFormat="1" applyFont="1" applyFill="1" applyBorder="1" applyAlignment="1">
      <alignment horizontal="center"/>
    </xf>
    <xf numFmtId="0" fontId="14" fillId="0" borderId="0" xfId="0" applyFont="1" applyFill="1"/>
    <xf numFmtId="3" fontId="15" fillId="0" borderId="0" xfId="0" applyNumberFormat="1" applyFont="1" applyFill="1" applyBorder="1" applyAlignment="1">
      <alignment horizontal="center"/>
    </xf>
    <xf numFmtId="3" fontId="14" fillId="0" borderId="0" xfId="0" applyNumberFormat="1" applyFont="1" applyAlignment="1">
      <alignment wrapText="1"/>
    </xf>
    <xf numFmtId="0" fontId="18" fillId="0" borderId="0" xfId="1" applyFont="1" applyAlignment="1" applyProtection="1"/>
    <xf numFmtId="3" fontId="18" fillId="0" borderId="0" xfId="1" applyNumberFormat="1" applyFont="1" applyAlignment="1" applyProtection="1">
      <alignment horizontal="center"/>
    </xf>
    <xf numFmtId="3" fontId="16" fillId="0" borderId="0" xfId="0" applyNumberFormat="1" applyFont="1" applyFill="1" applyBorder="1" applyAlignment="1">
      <alignment horizontal="center"/>
    </xf>
    <xf numFmtId="3" fontId="17" fillId="0" borderId="0" xfId="0" applyNumberFormat="1" applyFont="1" applyAlignment="1">
      <alignment horizontal="right"/>
    </xf>
    <xf numFmtId="3" fontId="23" fillId="0" borderId="0" xfId="0" applyNumberFormat="1" applyFont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3" fontId="14" fillId="0" borderId="0" xfId="0" applyNumberFormat="1" applyFont="1" applyFill="1" applyAlignment="1">
      <alignment horizontal="center" vertical="center"/>
    </xf>
    <xf numFmtId="166" fontId="18" fillId="0" borderId="0" xfId="1" applyNumberFormat="1" applyFont="1" applyAlignment="1" applyProtection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3" fontId="16" fillId="0" borderId="0" xfId="0" applyNumberFormat="1" applyFont="1" applyFill="1" applyBorder="1" applyAlignment="1">
      <alignment horizontal="center" vertical="center"/>
    </xf>
    <xf numFmtId="166" fontId="16" fillId="0" borderId="0" xfId="0" applyNumberFormat="1" applyFont="1" applyFill="1" applyBorder="1" applyAlignment="1">
      <alignment horizontal="center" vertical="center"/>
    </xf>
    <xf numFmtId="3" fontId="25" fillId="0" borderId="0" xfId="0" applyNumberFormat="1" applyFont="1" applyAlignment="1">
      <alignment horizontal="center" vertical="center"/>
    </xf>
    <xf numFmtId="3" fontId="26" fillId="0" borderId="0" xfId="0" applyNumberFormat="1" applyFont="1" applyAlignment="1">
      <alignment horizontal="center" vertical="center"/>
    </xf>
    <xf numFmtId="1" fontId="17" fillId="0" borderId="0" xfId="0" applyNumberFormat="1" applyFont="1" applyAlignment="1">
      <alignment horizontal="right" vertical="center"/>
    </xf>
    <xf numFmtId="3" fontId="19" fillId="0" borderId="0" xfId="0" applyNumberFormat="1" applyFont="1" applyAlignment="1">
      <alignment horizontal="center"/>
    </xf>
    <xf numFmtId="3" fontId="14" fillId="0" borderId="0" xfId="0" applyNumberFormat="1" applyFont="1" applyBorder="1"/>
    <xf numFmtId="0" fontId="14" fillId="0" borderId="0" xfId="0" applyFont="1" applyAlignment="1"/>
    <xf numFmtId="0" fontId="14" fillId="0" borderId="0" xfId="0" applyFont="1" applyAlignment="1">
      <alignment wrapText="1"/>
    </xf>
    <xf numFmtId="0" fontId="17" fillId="0" borderId="0" xfId="0" applyFont="1"/>
    <xf numFmtId="3" fontId="27" fillId="0" borderId="0" xfId="0" applyNumberFormat="1" applyFont="1" applyAlignment="1">
      <alignment horizontal="center"/>
    </xf>
    <xf numFmtId="3" fontId="19" fillId="0" borderId="5" xfId="0" applyNumberFormat="1" applyFont="1" applyBorder="1" applyAlignment="1">
      <alignment horizontal="center"/>
    </xf>
    <xf numFmtId="3" fontId="27" fillId="0" borderId="16" xfId="0" applyNumberFormat="1" applyFont="1" applyBorder="1" applyAlignment="1">
      <alignment horizontal="center"/>
    </xf>
    <xf numFmtId="3" fontId="19" fillId="0" borderId="1" xfId="0" applyNumberFormat="1" applyFont="1" applyBorder="1" applyAlignment="1">
      <alignment horizontal="center"/>
    </xf>
    <xf numFmtId="3" fontId="14" fillId="0" borderId="0" xfId="0" applyNumberFormat="1" applyFont="1" applyAlignment="1">
      <alignment horizontal="right"/>
    </xf>
    <xf numFmtId="0" fontId="1" fillId="0" borderId="0" xfId="90" applyFont="1" applyFill="1" applyBorder="1" applyAlignment="1">
      <alignment horizontal="right" wrapText="1"/>
    </xf>
    <xf numFmtId="3" fontId="23" fillId="0" borderId="11" xfId="0" applyNumberFormat="1" applyFont="1" applyBorder="1" applyAlignment="1"/>
    <xf numFmtId="3" fontId="23" fillId="0" borderId="0" xfId="0" applyNumberFormat="1" applyFont="1" applyBorder="1" applyAlignment="1"/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" fillId="0" borderId="0" xfId="97" applyFont="1" applyFill="1" applyBorder="1" applyAlignment="1">
      <alignment horizontal="center"/>
    </xf>
    <xf numFmtId="0" fontId="15" fillId="0" borderId="0" xfId="0" applyFont="1" applyAlignment="1">
      <alignment vertical="center"/>
    </xf>
    <xf numFmtId="0" fontId="1" fillId="0" borderId="0" xfId="98" applyFont="1" applyFill="1" applyBorder="1" applyAlignment="1">
      <alignment wrapText="1"/>
    </xf>
    <xf numFmtId="0" fontId="1" fillId="0" borderId="0" xfId="98" applyFont="1" applyFill="1" applyBorder="1" applyAlignment="1">
      <alignment horizontal="right" wrapText="1"/>
    </xf>
    <xf numFmtId="0" fontId="17" fillId="0" borderId="0" xfId="0" applyFont="1" applyAlignment="1">
      <alignment horizontal="center" vertical="center"/>
    </xf>
    <xf numFmtId="0" fontId="18" fillId="0" borderId="0" xfId="1" applyFont="1" applyAlignment="1" applyProtection="1">
      <alignment horizontal="center" vertical="center"/>
    </xf>
    <xf numFmtId="3" fontId="14" fillId="0" borderId="0" xfId="0" applyNumberFormat="1" applyFont="1" applyAlignment="1">
      <alignment horizontal="center" shrinkToFit="1"/>
    </xf>
    <xf numFmtId="3" fontId="15" fillId="0" borderId="0" xfId="0" applyNumberFormat="1" applyFont="1" applyAlignment="1">
      <alignment horizontal="center"/>
    </xf>
    <xf numFmtId="3" fontId="14" fillId="0" borderId="0" xfId="0" applyNumberFormat="1" applyFont="1" applyFill="1" applyBorder="1" applyAlignment="1">
      <alignment horizontal="center"/>
    </xf>
    <xf numFmtId="3" fontId="14" fillId="4" borderId="16" xfId="0" applyNumberFormat="1" applyFont="1" applyFill="1" applyBorder="1" applyAlignment="1">
      <alignment horizontal="center"/>
    </xf>
    <xf numFmtId="4" fontId="14" fillId="0" borderId="0" xfId="0" applyNumberFormat="1" applyFont="1" applyAlignment="1">
      <alignment horizontal="center"/>
    </xf>
    <xf numFmtId="3" fontId="18" fillId="0" borderId="0" xfId="1" applyNumberFormat="1" applyFont="1" applyAlignment="1" applyProtection="1">
      <alignment horizontal="right"/>
    </xf>
    <xf numFmtId="3" fontId="19" fillId="3" borderId="41" xfId="0" applyNumberFormat="1" applyFont="1" applyFill="1" applyBorder="1" applyAlignment="1">
      <alignment horizontal="center"/>
    </xf>
    <xf numFmtId="4" fontId="19" fillId="2" borderId="42" xfId="0" applyNumberFormat="1" applyFont="1" applyFill="1" applyBorder="1" applyAlignment="1">
      <alignment horizontal="center"/>
    </xf>
    <xf numFmtId="3" fontId="21" fillId="0" borderId="0" xfId="0" applyNumberFormat="1" applyFont="1"/>
    <xf numFmtId="3" fontId="20" fillId="0" borderId="0" xfId="0" applyNumberFormat="1" applyFont="1" applyAlignment="1">
      <alignment horizontal="center"/>
    </xf>
    <xf numFmtId="3" fontId="20" fillId="0" borderId="0" xfId="0" applyNumberFormat="1" applyFont="1" applyAlignment="1"/>
    <xf numFmtId="0" fontId="21" fillId="0" borderId="0" xfId="0" applyFont="1" applyAlignment="1"/>
    <xf numFmtId="0" fontId="21" fillId="0" borderId="0" xfId="0" applyFont="1"/>
    <xf numFmtId="0" fontId="21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3" fontId="18" fillId="0" borderId="0" xfId="1" applyNumberFormat="1" applyFont="1" applyAlignment="1" applyProtection="1"/>
    <xf numFmtId="3" fontId="14" fillId="0" borderId="0" xfId="0" applyNumberFormat="1" applyFont="1" applyAlignment="1">
      <alignment horizontal="center"/>
    </xf>
    <xf numFmtId="3" fontId="27" fillId="0" borderId="0" xfId="0" applyNumberFormat="1" applyFont="1" applyAlignment="1">
      <alignment horizontal="center"/>
    </xf>
    <xf numFmtId="3" fontId="15" fillId="12" borderId="14" xfId="0" applyNumberFormat="1" applyFont="1" applyFill="1" applyBorder="1" applyAlignment="1">
      <alignment horizontal="center"/>
    </xf>
    <xf numFmtId="3" fontId="15" fillId="12" borderId="25" xfId="0" applyNumberFormat="1" applyFont="1" applyFill="1" applyBorder="1" applyAlignment="1">
      <alignment horizontal="center"/>
    </xf>
    <xf numFmtId="3" fontId="30" fillId="0" borderId="0" xfId="0" applyNumberFormat="1" applyFont="1" applyAlignment="1">
      <alignment horizontal="center"/>
    </xf>
    <xf numFmtId="3" fontId="16" fillId="12" borderId="34" xfId="50" applyNumberFormat="1" applyFont="1" applyFill="1" applyBorder="1" applyAlignment="1">
      <alignment horizontal="center" vertical="center" wrapText="1"/>
    </xf>
    <xf numFmtId="3" fontId="16" fillId="12" borderId="14" xfId="50" applyNumberFormat="1" applyFont="1" applyFill="1" applyBorder="1" applyAlignment="1">
      <alignment horizontal="center" vertical="center" wrapText="1"/>
    </xf>
    <xf numFmtId="3" fontId="16" fillId="12" borderId="25" xfId="50" applyNumberFormat="1" applyFont="1" applyFill="1" applyBorder="1" applyAlignment="1">
      <alignment horizontal="center" vertical="center" wrapText="1"/>
    </xf>
    <xf numFmtId="3" fontId="15" fillId="12" borderId="22" xfId="0" applyNumberFormat="1" applyFont="1" applyFill="1" applyBorder="1" applyAlignment="1">
      <alignment horizontal="center"/>
    </xf>
    <xf numFmtId="3" fontId="15" fillId="12" borderId="13" xfId="0" applyNumberFormat="1" applyFont="1" applyFill="1" applyBorder="1" applyAlignment="1">
      <alignment horizontal="center"/>
    </xf>
    <xf numFmtId="3" fontId="19" fillId="13" borderId="6" xfId="0" applyNumberFormat="1" applyFont="1" applyFill="1" applyBorder="1" applyAlignment="1">
      <alignment horizontal="center"/>
    </xf>
    <xf numFmtId="3" fontId="14" fillId="0" borderId="0" xfId="0" applyNumberFormat="1" applyFont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3" fontId="19" fillId="12" borderId="13" xfId="0" applyNumberFormat="1" applyFont="1" applyFill="1" applyBorder="1" applyAlignment="1">
      <alignment horizontal="center"/>
    </xf>
    <xf numFmtId="3" fontId="19" fillId="12" borderId="14" xfId="0" applyNumberFormat="1" applyFont="1" applyFill="1" applyBorder="1" applyAlignment="1">
      <alignment horizontal="center"/>
    </xf>
    <xf numFmtId="3" fontId="19" fillId="12" borderId="25" xfId="0" applyNumberFormat="1" applyFont="1" applyFill="1" applyBorder="1" applyAlignment="1">
      <alignment horizontal="center"/>
    </xf>
    <xf numFmtId="3" fontId="19" fillId="12" borderId="36" xfId="0" applyNumberFormat="1" applyFont="1" applyFill="1" applyBorder="1" applyAlignment="1">
      <alignment horizontal="center"/>
    </xf>
    <xf numFmtId="3" fontId="15" fillId="13" borderId="60" xfId="0" applyNumberFormat="1" applyFont="1" applyFill="1" applyBorder="1" applyAlignment="1">
      <alignment horizontal="center"/>
    </xf>
    <xf numFmtId="3" fontId="15" fillId="13" borderId="61" xfId="0" applyNumberFormat="1" applyFont="1" applyFill="1" applyBorder="1" applyAlignment="1">
      <alignment horizontal="center"/>
    </xf>
    <xf numFmtId="3" fontId="15" fillId="13" borderId="62" xfId="0" applyNumberFormat="1" applyFont="1" applyFill="1" applyBorder="1" applyAlignment="1">
      <alignment horizontal="center"/>
    </xf>
    <xf numFmtId="3" fontId="15" fillId="13" borderId="63" xfId="0" applyNumberFormat="1" applyFont="1" applyFill="1" applyBorder="1" applyAlignment="1">
      <alignment horizontal="center"/>
    </xf>
    <xf numFmtId="3" fontId="15" fillId="13" borderId="64" xfId="0" applyNumberFormat="1" applyFont="1" applyFill="1" applyBorder="1" applyAlignment="1">
      <alignment horizontal="center"/>
    </xf>
    <xf numFmtId="3" fontId="15" fillId="13" borderId="65" xfId="0" applyNumberFormat="1" applyFont="1" applyFill="1" applyBorder="1" applyAlignment="1">
      <alignment horizontal="center"/>
    </xf>
    <xf numFmtId="3" fontId="15" fillId="13" borderId="66" xfId="0" applyNumberFormat="1" applyFont="1" applyFill="1" applyBorder="1" applyAlignment="1">
      <alignment horizontal="center"/>
    </xf>
    <xf numFmtId="3" fontId="15" fillId="13" borderId="74" xfId="0" applyNumberFormat="1" applyFont="1" applyFill="1" applyBorder="1" applyAlignment="1">
      <alignment horizontal="center"/>
    </xf>
    <xf numFmtId="3" fontId="14" fillId="0" borderId="0" xfId="0" applyNumberFormat="1" applyFont="1" applyAlignment="1">
      <alignment horizontal="center" vertical="center"/>
    </xf>
    <xf numFmtId="3" fontId="17" fillId="0" borderId="0" xfId="0" applyNumberFormat="1" applyFont="1" applyAlignment="1">
      <alignment horizontal="center" vertical="center" wrapText="1"/>
    </xf>
    <xf numFmtId="3" fontId="1" fillId="0" borderId="73" xfId="93" applyNumberFormat="1" applyFont="1" applyFill="1" applyBorder="1" applyAlignment="1">
      <alignment horizontal="right" vertical="center" wrapText="1"/>
    </xf>
    <xf numFmtId="3" fontId="1" fillId="14" borderId="0" xfId="93" applyNumberFormat="1" applyFont="1" applyFill="1" applyBorder="1" applyAlignment="1">
      <alignment horizontal="right" vertical="center" wrapText="1"/>
    </xf>
    <xf numFmtId="3" fontId="1" fillId="0" borderId="0" xfId="93" applyNumberFormat="1" applyFont="1" applyFill="1" applyBorder="1" applyAlignment="1">
      <alignment horizontal="right" vertical="center" wrapText="1"/>
    </xf>
    <xf numFmtId="3" fontId="24" fillId="14" borderId="0" xfId="91" applyNumberFormat="1" applyFont="1" applyFill="1" applyBorder="1" applyAlignment="1">
      <alignment horizontal="right" vertical="center" wrapText="1"/>
    </xf>
    <xf numFmtId="3" fontId="14" fillId="14" borderId="0" xfId="0" applyNumberFormat="1" applyFont="1" applyFill="1" applyBorder="1" applyAlignment="1">
      <alignment horizontal="right" vertical="center"/>
    </xf>
    <xf numFmtId="3" fontId="14" fillId="0" borderId="0" xfId="0" applyNumberFormat="1" applyFont="1" applyBorder="1" applyAlignment="1">
      <alignment horizontal="right" vertical="center"/>
    </xf>
    <xf numFmtId="3" fontId="14" fillId="0" borderId="0" xfId="0" applyNumberFormat="1" applyFont="1" applyAlignment="1">
      <alignment horizontal="center"/>
    </xf>
    <xf numFmtId="3" fontId="27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3" fontId="15" fillId="0" borderId="0" xfId="0" applyNumberFormat="1" applyFont="1" applyAlignment="1">
      <alignment horizontal="center"/>
    </xf>
    <xf numFmtId="3" fontId="17" fillId="0" borderId="0" xfId="0" applyNumberFormat="1" applyFont="1" applyBorder="1" applyAlignment="1">
      <alignment horizontal="center"/>
    </xf>
    <xf numFmtId="3" fontId="17" fillId="0" borderId="0" xfId="0" applyNumberFormat="1" applyFont="1" applyBorder="1" applyAlignment="1">
      <alignment horizontal="right"/>
    </xf>
    <xf numFmtId="3" fontId="31" fillId="0" borderId="0" xfId="0" applyNumberFormat="1" applyFont="1" applyAlignment="1">
      <alignment horizontal="center"/>
    </xf>
    <xf numFmtId="3" fontId="19" fillId="0" borderId="73" xfId="0" applyNumberFormat="1" applyFont="1" applyFill="1" applyBorder="1" applyAlignment="1">
      <alignment horizontal="right" vertical="center"/>
    </xf>
    <xf numFmtId="3" fontId="19" fillId="14" borderId="0" xfId="0" applyNumberFormat="1" applyFont="1" applyFill="1" applyBorder="1" applyAlignment="1">
      <alignment horizontal="right" vertical="center"/>
    </xf>
    <xf numFmtId="3" fontId="19" fillId="0" borderId="0" xfId="0" applyNumberFormat="1" applyFont="1" applyFill="1" applyBorder="1" applyAlignment="1">
      <alignment horizontal="right" vertical="center"/>
    </xf>
    <xf numFmtId="3" fontId="14" fillId="0" borderId="0" xfId="0" applyNumberFormat="1" applyFont="1" applyAlignment="1">
      <alignment horizontal="center"/>
    </xf>
    <xf numFmtId="3" fontId="17" fillId="0" borderId="0" xfId="0" applyNumberFormat="1" applyFont="1" applyBorder="1" applyAlignment="1"/>
    <xf numFmtId="3" fontId="22" fillId="0" borderId="0" xfId="0" applyNumberFormat="1" applyFont="1" applyFill="1" applyBorder="1" applyAlignment="1">
      <alignment horizontal="right"/>
    </xf>
    <xf numFmtId="3" fontId="15" fillId="13" borderId="45" xfId="0" applyNumberFormat="1" applyFont="1" applyFill="1" applyBorder="1" applyAlignment="1">
      <alignment horizontal="center" shrinkToFit="1"/>
    </xf>
    <xf numFmtId="3" fontId="15" fillId="13" borderId="50" xfId="0" applyNumberFormat="1" applyFont="1" applyFill="1" applyBorder="1" applyAlignment="1">
      <alignment horizontal="center" shrinkToFit="1"/>
    </xf>
    <xf numFmtId="3" fontId="15" fillId="15" borderId="59" xfId="0" applyNumberFormat="1" applyFont="1" applyFill="1" applyBorder="1" applyAlignment="1">
      <alignment horizontal="center" shrinkToFit="1"/>
    </xf>
    <xf numFmtId="3" fontId="19" fillId="14" borderId="90" xfId="0" applyNumberFormat="1" applyFont="1" applyFill="1" applyBorder="1" applyAlignment="1">
      <alignment horizontal="center"/>
    </xf>
    <xf numFmtId="3" fontId="19" fillId="14" borderId="40" xfId="0" applyNumberFormat="1" applyFont="1" applyFill="1" applyBorder="1" applyAlignment="1">
      <alignment horizontal="center"/>
    </xf>
    <xf numFmtId="3" fontId="19" fillId="14" borderId="91" xfId="0" applyNumberFormat="1" applyFont="1" applyFill="1" applyBorder="1" applyAlignment="1">
      <alignment horizontal="center"/>
    </xf>
    <xf numFmtId="3" fontId="15" fillId="13" borderId="49" xfId="0" applyNumberFormat="1" applyFont="1" applyFill="1" applyBorder="1" applyAlignment="1">
      <alignment horizontal="center" shrinkToFit="1"/>
    </xf>
    <xf numFmtId="3" fontId="15" fillId="15" borderId="3" xfId="0" applyNumberFormat="1" applyFont="1" applyFill="1" applyBorder="1" applyAlignment="1">
      <alignment horizontal="center" shrinkToFit="1"/>
    </xf>
    <xf numFmtId="3" fontId="27" fillId="0" borderId="0" xfId="0" applyNumberFormat="1" applyFont="1" applyAlignment="1">
      <alignment horizontal="right" vertical="center"/>
    </xf>
    <xf numFmtId="3" fontId="19" fillId="13" borderId="6" xfId="0" applyNumberFormat="1" applyFont="1" applyFill="1" applyBorder="1" applyAlignment="1">
      <alignment horizontal="right" vertical="center"/>
    </xf>
    <xf numFmtId="3" fontId="19" fillId="0" borderId="5" xfId="0" applyNumberFormat="1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3" fontId="15" fillId="12" borderId="13" xfId="0" applyNumberFormat="1" applyFont="1" applyFill="1" applyBorder="1" applyAlignment="1">
      <alignment horizontal="center" vertical="center"/>
    </xf>
    <xf numFmtId="3" fontId="15" fillId="12" borderId="14" xfId="0" applyNumberFormat="1" applyFont="1" applyFill="1" applyBorder="1" applyAlignment="1">
      <alignment horizontal="center" vertical="center"/>
    </xf>
    <xf numFmtId="3" fontId="15" fillId="12" borderId="25" xfId="0" applyNumberFormat="1" applyFont="1" applyFill="1" applyBorder="1" applyAlignment="1">
      <alignment horizontal="center" vertical="center"/>
    </xf>
    <xf numFmtId="3" fontId="15" fillId="12" borderId="21" xfId="0" applyNumberFormat="1" applyFont="1" applyFill="1" applyBorder="1" applyAlignment="1">
      <alignment horizontal="center"/>
    </xf>
    <xf numFmtId="3" fontId="29" fillId="0" borderId="98" xfId="99" applyNumberFormat="1" applyFont="1" applyFill="1" applyBorder="1" applyAlignment="1">
      <alignment horizontal="center" wrapText="1"/>
    </xf>
    <xf numFmtId="4" fontId="21" fillId="0" borderId="82" xfId="0" applyNumberFormat="1" applyFont="1" applyBorder="1" applyAlignment="1">
      <alignment horizontal="center"/>
    </xf>
    <xf numFmtId="3" fontId="21" fillId="0" borderId="98" xfId="0" applyNumberFormat="1" applyFont="1" applyFill="1" applyBorder="1" applyAlignment="1">
      <alignment horizontal="center" wrapText="1"/>
    </xf>
    <xf numFmtId="3" fontId="15" fillId="12" borderId="20" xfId="0" applyNumberFormat="1" applyFont="1" applyFill="1" applyBorder="1" applyAlignment="1">
      <alignment horizontal="center"/>
    </xf>
    <xf numFmtId="4" fontId="21" fillId="0" borderId="83" xfId="0" applyNumberFormat="1" applyFont="1" applyBorder="1" applyAlignment="1">
      <alignment horizontal="center"/>
    </xf>
    <xf numFmtId="3" fontId="20" fillId="13" borderId="95" xfId="0" applyNumberFormat="1" applyFont="1" applyFill="1" applyBorder="1" applyAlignment="1">
      <alignment horizontal="center" wrapText="1"/>
    </xf>
    <xf numFmtId="3" fontId="20" fillId="12" borderId="84" xfId="0" applyNumberFormat="1" applyFont="1" applyFill="1" applyBorder="1" applyAlignment="1">
      <alignment horizontal="center"/>
    </xf>
    <xf numFmtId="3" fontId="20" fillId="12" borderId="92" xfId="0" applyNumberFormat="1" applyFont="1" applyFill="1" applyBorder="1" applyAlignment="1">
      <alignment horizontal="center"/>
    </xf>
    <xf numFmtId="3" fontId="15" fillId="12" borderId="60" xfId="0" applyNumberFormat="1" applyFont="1" applyFill="1" applyBorder="1" applyAlignment="1">
      <alignment horizontal="center"/>
    </xf>
    <xf numFmtId="3" fontId="33" fillId="0" borderId="0" xfId="0" applyNumberFormat="1" applyFont="1" applyAlignment="1">
      <alignment horizontal="center"/>
    </xf>
    <xf numFmtId="0" fontId="19" fillId="0" borderId="0" xfId="0" applyFont="1" applyAlignment="1"/>
    <xf numFmtId="3" fontId="14" fillId="0" borderId="0" xfId="0" applyNumberFormat="1" applyFont="1" applyAlignment="1"/>
    <xf numFmtId="3" fontId="19" fillId="0" borderId="0" xfId="0" applyNumberFormat="1" applyFont="1" applyFill="1" applyAlignment="1">
      <alignment wrapText="1"/>
    </xf>
    <xf numFmtId="3" fontId="15" fillId="15" borderId="60" xfId="0" applyNumberFormat="1" applyFont="1" applyFill="1" applyBorder="1" applyAlignment="1">
      <alignment horizontal="center" vertical="center"/>
    </xf>
    <xf numFmtId="0" fontId="20" fillId="0" borderId="29" xfId="0" applyFont="1" applyBorder="1" applyAlignment="1">
      <alignment horizontal="center"/>
    </xf>
    <xf numFmtId="0" fontId="34" fillId="0" borderId="29" xfId="0" applyFont="1" applyBorder="1" applyAlignment="1">
      <alignment horizontal="center"/>
    </xf>
    <xf numFmtId="3" fontId="19" fillId="0" borderId="0" xfId="0" applyNumberFormat="1" applyFont="1" applyFill="1" applyAlignment="1">
      <alignment horizontal="center" wrapText="1"/>
    </xf>
    <xf numFmtId="0" fontId="19" fillId="0" borderId="0" xfId="0" applyFont="1" applyAlignment="1">
      <alignment horizontal="center"/>
    </xf>
    <xf numFmtId="3" fontId="14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 wrapText="1"/>
    </xf>
    <xf numFmtId="3" fontId="24" fillId="0" borderId="0" xfId="92" applyNumberFormat="1" applyFont="1" applyFill="1" applyBorder="1" applyAlignment="1">
      <alignment horizontal="right" vertical="center" wrapText="1"/>
    </xf>
    <xf numFmtId="3" fontId="24" fillId="14" borderId="0" xfId="92" applyNumberFormat="1" applyFont="1" applyFill="1" applyBorder="1" applyAlignment="1">
      <alignment horizontal="right" vertical="center" wrapText="1"/>
    </xf>
    <xf numFmtId="3" fontId="14" fillId="0" borderId="0" xfId="0" applyNumberFormat="1" applyFont="1" applyAlignment="1">
      <alignment horizontal="center"/>
    </xf>
    <xf numFmtId="3" fontId="14" fillId="0" borderId="50" xfId="50" applyNumberFormat="1" applyFont="1" applyFill="1" applyBorder="1" applyAlignment="1">
      <alignment horizontal="center"/>
    </xf>
    <xf numFmtId="165" fontId="14" fillId="0" borderId="51" xfId="50" applyNumberFormat="1" applyFont="1" applyFill="1" applyBorder="1" applyAlignment="1">
      <alignment horizontal="center"/>
    </xf>
    <xf numFmtId="3" fontId="15" fillId="12" borderId="101" xfId="0" applyNumberFormat="1" applyFont="1" applyFill="1" applyBorder="1" applyAlignment="1">
      <alignment horizontal="center"/>
    </xf>
    <xf numFmtId="3" fontId="15" fillId="12" borderId="102" xfId="0" applyNumberFormat="1" applyFont="1" applyFill="1" applyBorder="1" applyAlignment="1">
      <alignment horizontal="center"/>
    </xf>
    <xf numFmtId="3" fontId="15" fillId="12" borderId="103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 vertical="center"/>
    </xf>
    <xf numFmtId="3" fontId="34" fillId="14" borderId="26" xfId="0" applyNumberFormat="1" applyFont="1" applyFill="1" applyBorder="1" applyAlignment="1">
      <alignment horizontal="right" vertical="center"/>
    </xf>
    <xf numFmtId="3" fontId="34" fillId="0" borderId="26" xfId="0" applyNumberFormat="1" applyFont="1" applyFill="1" applyBorder="1" applyAlignment="1">
      <alignment horizontal="right" vertical="center"/>
    </xf>
    <xf numFmtId="3" fontId="34" fillId="0" borderId="116" xfId="0" applyNumberFormat="1" applyFont="1" applyBorder="1" applyAlignment="1">
      <alignment horizontal="right" vertical="center" wrapText="1"/>
    </xf>
    <xf numFmtId="3" fontId="34" fillId="14" borderId="116" xfId="0" applyNumberFormat="1" applyFont="1" applyFill="1" applyBorder="1" applyAlignment="1">
      <alignment horizontal="right" vertical="center" wrapText="1"/>
    </xf>
    <xf numFmtId="3" fontId="14" fillId="0" borderId="0" xfId="0" applyNumberFormat="1" applyFont="1" applyAlignment="1">
      <alignment horizontal="center"/>
    </xf>
    <xf numFmtId="3" fontId="24" fillId="16" borderId="87" xfId="96" applyNumberFormat="1" applyFont="1" applyFill="1" applyBorder="1" applyAlignment="1">
      <alignment horizontal="right" vertical="center" wrapText="1"/>
    </xf>
    <xf numFmtId="3" fontId="24" fillId="16" borderId="109" xfId="96" applyNumberFormat="1" applyFont="1" applyFill="1" applyBorder="1" applyAlignment="1">
      <alignment horizontal="right" vertical="center" wrapText="1"/>
    </xf>
    <xf numFmtId="3" fontId="14" fillId="0" borderId="0" xfId="0" applyNumberFormat="1" applyFont="1" applyFill="1"/>
    <xf numFmtId="3" fontId="14" fillId="0" borderId="0" xfId="0" applyNumberFormat="1" applyFont="1" applyAlignment="1">
      <alignment horizontal="center"/>
    </xf>
    <xf numFmtId="10" fontId="0" fillId="0" borderId="0" xfId="100" applyNumberFormat="1" applyFont="1"/>
    <xf numFmtId="9" fontId="17" fillId="0" borderId="0" xfId="100" applyFont="1" applyAlignment="1">
      <alignment horizontal="center" vertical="center"/>
    </xf>
    <xf numFmtId="3" fontId="36" fillId="16" borderId="77" xfId="96" applyNumberFormat="1" applyFont="1" applyFill="1" applyBorder="1" applyAlignment="1">
      <alignment horizontal="right" vertical="center" wrapText="1"/>
    </xf>
    <xf numFmtId="3" fontId="36" fillId="16" borderId="87" xfId="96" applyNumberFormat="1" applyFont="1" applyFill="1" applyBorder="1" applyAlignment="1">
      <alignment horizontal="right" vertical="center" wrapText="1"/>
    </xf>
    <xf numFmtId="3" fontId="34" fillId="16" borderId="116" xfId="0" applyNumberFormat="1" applyFont="1" applyFill="1" applyBorder="1" applyAlignment="1">
      <alignment horizontal="right" vertical="center" wrapText="1"/>
    </xf>
    <xf numFmtId="3" fontId="14" fillId="0" borderId="0" xfId="50" applyNumberFormat="1" applyFont="1" applyFill="1" applyBorder="1" applyAlignment="1">
      <alignment horizontal="center"/>
    </xf>
    <xf numFmtId="165" fontId="14" fillId="0" borderId="0" xfId="50" applyNumberFormat="1" applyFont="1" applyFill="1" applyBorder="1" applyAlignment="1">
      <alignment horizontal="center"/>
    </xf>
    <xf numFmtId="0" fontId="15" fillId="3" borderId="49" xfId="50" applyNumberFormat="1" applyFont="1" applyFill="1" applyBorder="1" applyAlignment="1">
      <alignment horizontal="center"/>
    </xf>
    <xf numFmtId="3" fontId="14" fillId="0" borderId="50" xfId="50" applyNumberFormat="1" applyFont="1" applyBorder="1" applyAlignment="1">
      <alignment horizontal="center"/>
    </xf>
    <xf numFmtId="165" fontId="14" fillId="0" borderId="50" xfId="50" applyNumberFormat="1" applyFont="1" applyBorder="1" applyAlignment="1">
      <alignment horizontal="center"/>
    </xf>
    <xf numFmtId="165" fontId="14" fillId="0" borderId="0" xfId="0" applyNumberFormat="1" applyFont="1" applyFill="1" applyBorder="1" applyAlignment="1">
      <alignment horizontal="center"/>
    </xf>
    <xf numFmtId="0" fontId="14" fillId="16" borderId="0" xfId="0" applyFont="1" applyFill="1"/>
    <xf numFmtId="3" fontId="33" fillId="16" borderId="0" xfId="0" applyNumberFormat="1" applyFont="1" applyFill="1" applyAlignment="1">
      <alignment horizontal="center"/>
    </xf>
    <xf numFmtId="0" fontId="18" fillId="0" borderId="0" xfId="1" applyFont="1" applyAlignment="1" applyProtection="1">
      <protection locked="0"/>
    </xf>
    <xf numFmtId="2" fontId="34" fillId="14" borderId="114" xfId="100" applyNumberFormat="1" applyFont="1" applyFill="1" applyBorder="1" applyAlignment="1">
      <alignment horizontal="right" vertical="center" wrapText="1"/>
    </xf>
    <xf numFmtId="2" fontId="34" fillId="14" borderId="116" xfId="0" applyNumberFormat="1" applyFont="1" applyFill="1" applyBorder="1" applyAlignment="1">
      <alignment horizontal="right" vertical="center" wrapText="1"/>
    </xf>
    <xf numFmtId="2" fontId="34" fillId="14" borderId="116" xfId="100" applyNumberFormat="1" applyFont="1" applyFill="1" applyBorder="1" applyAlignment="1">
      <alignment horizontal="right" vertical="center" wrapText="1"/>
    </xf>
    <xf numFmtId="1" fontId="15" fillId="12" borderId="5" xfId="50" applyNumberFormat="1" applyFont="1" applyFill="1" applyBorder="1" applyAlignment="1">
      <alignment horizontal="center"/>
    </xf>
    <xf numFmtId="3" fontId="14" fillId="0" borderId="11" xfId="50" applyNumberFormat="1" applyFont="1" applyFill="1" applyBorder="1" applyAlignment="1">
      <alignment horizontal="center"/>
    </xf>
    <xf numFmtId="165" fontId="14" fillId="0" borderId="119" xfId="50" applyNumberFormat="1" applyFont="1" applyFill="1" applyBorder="1" applyAlignment="1">
      <alignment horizontal="center"/>
    </xf>
    <xf numFmtId="1" fontId="15" fillId="12" borderId="1" xfId="50" applyNumberFormat="1" applyFont="1" applyFill="1" applyBorder="1" applyAlignment="1">
      <alignment horizontal="center"/>
    </xf>
    <xf numFmtId="165" fontId="14" fillId="0" borderId="12" xfId="50" applyNumberFormat="1" applyFont="1" applyFill="1" applyBorder="1" applyAlignment="1">
      <alignment horizontal="center"/>
    </xf>
    <xf numFmtId="1" fontId="15" fillId="12" borderId="1" xfId="0" applyNumberFormat="1" applyFont="1" applyFill="1" applyBorder="1" applyAlignment="1">
      <alignment horizontal="center"/>
    </xf>
    <xf numFmtId="165" fontId="14" fillId="0" borderId="12" xfId="0" applyNumberFormat="1" applyFont="1" applyFill="1" applyBorder="1" applyAlignment="1">
      <alignment horizontal="center"/>
    </xf>
    <xf numFmtId="1" fontId="15" fillId="12" borderId="120" xfId="50" applyNumberFormat="1" applyFont="1" applyFill="1" applyBorder="1" applyAlignment="1">
      <alignment horizontal="center"/>
    </xf>
    <xf numFmtId="3" fontId="14" fillId="0" borderId="29" xfId="50" applyNumberFormat="1" applyFont="1" applyFill="1" applyBorder="1" applyAlignment="1">
      <alignment horizontal="center"/>
    </xf>
    <xf numFmtId="165" fontId="14" fillId="0" borderId="29" xfId="50" applyNumberFormat="1" applyFont="1" applyFill="1" applyBorder="1" applyAlignment="1">
      <alignment horizontal="center"/>
    </xf>
    <xf numFmtId="165" fontId="14" fillId="0" borderId="121" xfId="50" applyNumberFormat="1" applyFont="1" applyFill="1" applyBorder="1" applyAlignment="1">
      <alignment horizontal="center"/>
    </xf>
    <xf numFmtId="3" fontId="14" fillId="0" borderId="29" xfId="0" applyNumberFormat="1" applyFont="1" applyBorder="1" applyAlignment="1">
      <alignment horizontal="center"/>
    </xf>
    <xf numFmtId="3" fontId="15" fillId="14" borderId="5" xfId="0" applyNumberFormat="1" applyFont="1" applyFill="1" applyBorder="1" applyAlignment="1">
      <alignment horizontal="center"/>
    </xf>
    <xf numFmtId="3" fontId="15" fillId="14" borderId="1" xfId="0" applyNumberFormat="1" applyFont="1" applyFill="1" applyBorder="1" applyAlignment="1">
      <alignment horizontal="center"/>
    </xf>
    <xf numFmtId="3" fontId="15" fillId="12" borderId="2" xfId="0" applyNumberFormat="1" applyFont="1" applyFill="1" applyBorder="1" applyAlignment="1">
      <alignment horizontal="center"/>
    </xf>
    <xf numFmtId="3" fontId="19" fillId="15" borderId="23" xfId="0" applyNumberFormat="1" applyFont="1" applyFill="1" applyBorder="1" applyAlignment="1">
      <alignment horizontal="center" vertical="center" wrapText="1"/>
    </xf>
    <xf numFmtId="3" fontId="16" fillId="12" borderId="122" xfId="0" applyNumberFormat="1" applyFont="1" applyFill="1" applyBorder="1" applyAlignment="1">
      <alignment horizontal="center" vertical="center" wrapText="1"/>
    </xf>
    <xf numFmtId="3" fontId="16" fillId="12" borderId="37" xfId="0" applyNumberFormat="1" applyFont="1" applyFill="1" applyBorder="1" applyAlignment="1">
      <alignment horizontal="center" vertical="center" wrapText="1"/>
    </xf>
    <xf numFmtId="0" fontId="16" fillId="12" borderId="37" xfId="0" applyNumberFormat="1" applyFont="1" applyFill="1" applyBorder="1" applyAlignment="1">
      <alignment horizontal="center" vertical="center" wrapText="1"/>
    </xf>
    <xf numFmtId="166" fontId="16" fillId="12" borderId="24" xfId="0" applyNumberFormat="1" applyFont="1" applyFill="1" applyBorder="1" applyAlignment="1">
      <alignment horizontal="center" vertical="center" wrapText="1"/>
    </xf>
    <xf numFmtId="2" fontId="15" fillId="0" borderId="123" xfId="0" applyNumberFormat="1" applyFont="1" applyFill="1" applyBorder="1" applyAlignment="1">
      <alignment horizontal="right" vertical="center"/>
    </xf>
    <xf numFmtId="2" fontId="15" fillId="14" borderId="12" xfId="0" applyNumberFormat="1" applyFont="1" applyFill="1" applyBorder="1" applyAlignment="1">
      <alignment horizontal="right" vertical="center"/>
    </xf>
    <xf numFmtId="2" fontId="15" fillId="0" borderId="12" xfId="0" applyNumberFormat="1" applyFont="1" applyFill="1" applyBorder="1" applyAlignment="1">
      <alignment horizontal="right" vertical="center"/>
    </xf>
    <xf numFmtId="3" fontId="15" fillId="12" borderId="39" xfId="0" applyNumberFormat="1" applyFont="1" applyFill="1" applyBorder="1" applyAlignment="1">
      <alignment horizontal="center"/>
    </xf>
    <xf numFmtId="3" fontId="15" fillId="12" borderId="80" xfId="0" applyNumberFormat="1" applyFont="1" applyFill="1" applyBorder="1" applyAlignment="1">
      <alignment horizontal="center"/>
    </xf>
    <xf numFmtId="2" fontId="15" fillId="12" borderId="22" xfId="0" applyNumberFormat="1" applyFont="1" applyFill="1" applyBorder="1" applyAlignment="1">
      <alignment horizontal="center"/>
    </xf>
    <xf numFmtId="3" fontId="15" fillId="12" borderId="6" xfId="0" applyNumberFormat="1" applyFont="1" applyFill="1" applyBorder="1" applyAlignment="1">
      <alignment horizontal="center"/>
    </xf>
    <xf numFmtId="165" fontId="34" fillId="0" borderId="26" xfId="0" applyNumberFormat="1" applyFont="1" applyFill="1" applyBorder="1" applyAlignment="1">
      <alignment horizontal="right" vertical="center"/>
    </xf>
    <xf numFmtId="3" fontId="15" fillId="12" borderId="23" xfId="0" applyNumberFormat="1" applyFont="1" applyFill="1" applyBorder="1" applyAlignment="1">
      <alignment horizontal="center"/>
    </xf>
    <xf numFmtId="3" fontId="15" fillId="12" borderId="37" xfId="0" applyNumberFormat="1" applyFont="1" applyFill="1" applyBorder="1" applyAlignment="1">
      <alignment horizontal="center"/>
    </xf>
    <xf numFmtId="3" fontId="15" fillId="12" borderId="37" xfId="0" applyNumberFormat="1" applyFont="1" applyFill="1" applyBorder="1" applyAlignment="1"/>
    <xf numFmtId="3" fontId="15" fillId="12" borderId="24" xfId="0" applyNumberFormat="1" applyFont="1" applyFill="1" applyBorder="1" applyAlignment="1">
      <alignment horizontal="center"/>
    </xf>
    <xf numFmtId="3" fontId="15" fillId="12" borderId="122" xfId="0" applyNumberFormat="1" applyFont="1" applyFill="1" applyBorder="1" applyAlignment="1">
      <alignment horizontal="center"/>
    </xf>
    <xf numFmtId="4" fontId="17" fillId="0" borderId="0" xfId="0" applyNumberFormat="1" applyFont="1" applyAlignment="1">
      <alignment horizontal="center" vertical="center"/>
    </xf>
    <xf numFmtId="4" fontId="20" fillId="13" borderId="99" xfId="0" applyNumberFormat="1" applyFont="1" applyFill="1" applyBorder="1" applyAlignment="1">
      <alignment horizontal="center"/>
    </xf>
    <xf numFmtId="3" fontId="27" fillId="0" borderId="73" xfId="0" applyNumberFormat="1" applyFont="1" applyFill="1" applyBorder="1" applyAlignment="1">
      <alignment horizontal="right" vertical="center"/>
    </xf>
    <xf numFmtId="3" fontId="27" fillId="14" borderId="0" xfId="0" applyNumberFormat="1" applyFont="1" applyFill="1" applyBorder="1" applyAlignment="1">
      <alignment horizontal="right" vertical="center"/>
    </xf>
    <xf numFmtId="3" fontId="27" fillId="0" borderId="0" xfId="0" applyNumberFormat="1" applyFont="1" applyFill="1" applyBorder="1" applyAlignment="1">
      <alignment horizontal="right" vertical="center"/>
    </xf>
    <xf numFmtId="166" fontId="7" fillId="0" borderId="0" xfId="100" applyNumberFormat="1" applyFont="1"/>
    <xf numFmtId="0" fontId="7" fillId="0" borderId="0" xfId="0" applyFont="1"/>
    <xf numFmtId="168" fontId="7" fillId="0" borderId="0" xfId="100" applyNumberFormat="1" applyFont="1"/>
    <xf numFmtId="166" fontId="7" fillId="0" borderId="0" xfId="0" applyNumberFormat="1" applyFont="1"/>
    <xf numFmtId="3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3" fontId="14" fillId="0" borderId="0" xfId="0" applyNumberFormat="1" applyFont="1" applyAlignment="1">
      <alignment horizontal="left"/>
    </xf>
    <xf numFmtId="3" fontId="14" fillId="16" borderId="16" xfId="0" applyNumberFormat="1" applyFont="1" applyFill="1" applyBorder="1" applyAlignment="1">
      <alignment horizontal="center"/>
    </xf>
    <xf numFmtId="3" fontId="14" fillId="16" borderId="23" xfId="0" applyNumberFormat="1" applyFont="1" applyFill="1" applyBorder="1" applyAlignment="1">
      <alignment horizontal="left"/>
    </xf>
    <xf numFmtId="3" fontId="14" fillId="16" borderId="37" xfId="0" applyNumberFormat="1" applyFont="1" applyFill="1" applyBorder="1" applyAlignment="1">
      <alignment horizontal="center"/>
    </xf>
    <xf numFmtId="4" fontId="14" fillId="16" borderId="24" xfId="0" applyNumberFormat="1" applyFont="1" applyFill="1" applyBorder="1" applyAlignment="1">
      <alignment horizontal="center"/>
    </xf>
    <xf numFmtId="3" fontId="14" fillId="16" borderId="38" xfId="0" applyNumberFormat="1" applyFont="1" applyFill="1" applyBorder="1" applyAlignment="1">
      <alignment horizontal="left"/>
    </xf>
    <xf numFmtId="4" fontId="14" fillId="16" borderId="8" xfId="0" applyNumberFormat="1" applyFont="1" applyFill="1" applyBorder="1" applyAlignment="1">
      <alignment horizontal="center"/>
    </xf>
    <xf numFmtId="3" fontId="14" fillId="16" borderId="45" xfId="0" applyNumberFormat="1" applyFont="1" applyFill="1" applyBorder="1" applyAlignment="1">
      <alignment horizontal="left"/>
    </xf>
    <xf numFmtId="3" fontId="14" fillId="16" borderId="50" xfId="0" applyNumberFormat="1" applyFont="1" applyFill="1" applyBorder="1" applyAlignment="1">
      <alignment horizontal="center"/>
    </xf>
    <xf numFmtId="4" fontId="14" fillId="16" borderId="59" xfId="0" applyNumberFormat="1" applyFont="1" applyFill="1" applyBorder="1" applyAlignment="1">
      <alignment horizontal="center"/>
    </xf>
    <xf numFmtId="3" fontId="15" fillId="12" borderId="79" xfId="0" applyNumberFormat="1" applyFont="1" applyFill="1" applyBorder="1" applyAlignment="1">
      <alignment horizontal="left"/>
    </xf>
    <xf numFmtId="4" fontId="15" fillId="12" borderId="22" xfId="0" applyNumberFormat="1" applyFont="1" applyFill="1" applyBorder="1" applyAlignment="1">
      <alignment horizontal="center"/>
    </xf>
    <xf numFmtId="165" fontId="14" fillId="0" borderId="11" xfId="50" applyNumberFormat="1" applyFont="1" applyFill="1" applyBorder="1" applyAlignment="1">
      <alignment horizontal="center"/>
    </xf>
    <xf numFmtId="3" fontId="37" fillId="16" borderId="96" xfId="0" applyNumberFormat="1" applyFont="1" applyFill="1" applyBorder="1" applyAlignment="1">
      <alignment horizontal="left" vertical="center" shrinkToFit="1"/>
    </xf>
    <xf numFmtId="3" fontId="37" fillId="16" borderId="97" xfId="0" applyNumberFormat="1" applyFont="1" applyFill="1" applyBorder="1" applyAlignment="1">
      <alignment horizontal="left" vertical="center" shrinkToFit="1"/>
    </xf>
    <xf numFmtId="3" fontId="14" fillId="16" borderId="125" xfId="0" applyNumberFormat="1" applyFont="1" applyFill="1" applyBorder="1" applyAlignment="1">
      <alignment horizontal="left" vertical="center"/>
    </xf>
    <xf numFmtId="3" fontId="14" fillId="16" borderId="126" xfId="0" applyNumberFormat="1" applyFont="1" applyFill="1" applyBorder="1" applyAlignment="1">
      <alignment horizontal="left" vertical="center"/>
    </xf>
    <xf numFmtId="3" fontId="15" fillId="13" borderId="118" xfId="0" applyNumberFormat="1" applyFont="1" applyFill="1" applyBorder="1" applyAlignment="1">
      <alignment horizontal="left" vertical="center"/>
    </xf>
    <xf numFmtId="3" fontId="14" fillId="16" borderId="43" xfId="0" applyNumberFormat="1" applyFont="1" applyFill="1" applyBorder="1" applyAlignment="1">
      <alignment horizontal="center" vertical="center"/>
    </xf>
    <xf numFmtId="4" fontId="14" fillId="16" borderId="8" xfId="0" applyNumberFormat="1" applyFont="1" applyFill="1" applyBorder="1" applyAlignment="1">
      <alignment horizontal="center" vertical="center"/>
    </xf>
    <xf numFmtId="3" fontId="14" fillId="16" borderId="38" xfId="0" applyNumberFormat="1" applyFont="1" applyFill="1" applyBorder="1" applyAlignment="1">
      <alignment horizontal="center" vertical="center"/>
    </xf>
    <xf numFmtId="3" fontId="14" fillId="16" borderId="9" xfId="0" applyNumberFormat="1" applyFont="1" applyFill="1" applyBorder="1" applyAlignment="1">
      <alignment horizontal="center" vertical="center"/>
    </xf>
    <xf numFmtId="4" fontId="14" fillId="16" borderId="59" xfId="0" applyNumberFormat="1" applyFont="1" applyFill="1" applyBorder="1" applyAlignment="1">
      <alignment horizontal="center" vertical="center"/>
    </xf>
    <xf numFmtId="3" fontId="14" fillId="16" borderId="45" xfId="0" applyNumberFormat="1" applyFont="1" applyFill="1" applyBorder="1" applyAlignment="1">
      <alignment horizontal="center" vertical="center"/>
    </xf>
    <xf numFmtId="3" fontId="15" fillId="13" borderId="79" xfId="0" applyNumberFormat="1" applyFont="1" applyFill="1" applyBorder="1" applyAlignment="1">
      <alignment horizontal="center" vertical="center"/>
    </xf>
    <xf numFmtId="4" fontId="15" fillId="13" borderId="22" xfId="0" applyNumberFormat="1" applyFont="1" applyFill="1" applyBorder="1" applyAlignment="1">
      <alignment horizontal="center" vertical="center"/>
    </xf>
    <xf numFmtId="3" fontId="15" fillId="13" borderId="42" xfId="0" applyNumberFormat="1" applyFont="1" applyFill="1" applyBorder="1" applyAlignment="1">
      <alignment horizontal="center" vertical="center"/>
    </xf>
    <xf numFmtId="4" fontId="15" fillId="13" borderId="124" xfId="0" applyNumberFormat="1" applyFont="1" applyFill="1" applyBorder="1" applyAlignment="1">
      <alignment horizontal="center" vertical="center"/>
    </xf>
    <xf numFmtId="3" fontId="27" fillId="0" borderId="15" xfId="0" applyNumberFormat="1" applyFont="1" applyBorder="1" applyAlignment="1">
      <alignment horizontal="center" vertical="center"/>
    </xf>
    <xf numFmtId="4" fontId="27" fillId="0" borderId="16" xfId="0" applyNumberFormat="1" applyFont="1" applyFill="1" applyBorder="1" applyAlignment="1">
      <alignment horizontal="center" vertical="center"/>
    </xf>
    <xf numFmtId="3" fontId="27" fillId="0" borderId="16" xfId="0" applyNumberFormat="1" applyFont="1" applyBorder="1" applyAlignment="1">
      <alignment horizontal="center" vertical="center"/>
    </xf>
    <xf numFmtId="3" fontId="19" fillId="14" borderId="16" xfId="0" applyNumberFormat="1" applyFont="1" applyFill="1" applyBorder="1" applyAlignment="1">
      <alignment horizontal="center" vertical="center"/>
    </xf>
    <xf numFmtId="4" fontId="19" fillId="14" borderId="17" xfId="0" applyNumberFormat="1" applyFont="1" applyFill="1" applyBorder="1" applyAlignment="1">
      <alignment horizontal="center" vertical="center"/>
    </xf>
    <xf numFmtId="3" fontId="19" fillId="12" borderId="33" xfId="0" applyNumberFormat="1" applyFont="1" applyFill="1" applyBorder="1" applyAlignment="1">
      <alignment horizontal="center" vertical="center"/>
    </xf>
    <xf numFmtId="4" fontId="19" fillId="14" borderId="18" xfId="0" applyNumberFormat="1" applyFont="1" applyFill="1" applyBorder="1" applyAlignment="1">
      <alignment horizontal="center" vertical="center"/>
    </xf>
    <xf numFmtId="3" fontId="19" fillId="12" borderId="18" xfId="0" applyNumberFormat="1" applyFont="1" applyFill="1" applyBorder="1" applyAlignment="1">
      <alignment horizontal="center" vertical="center"/>
    </xf>
    <xf numFmtId="4" fontId="19" fillId="14" borderId="32" xfId="0" applyNumberFormat="1" applyFont="1" applyFill="1" applyBorder="1" applyAlignment="1">
      <alignment horizontal="center" vertical="center"/>
    </xf>
    <xf numFmtId="3" fontId="14" fillId="0" borderId="38" xfId="0" applyNumberFormat="1" applyFont="1" applyBorder="1" applyAlignment="1">
      <alignment horizontal="center" vertical="center"/>
    </xf>
    <xf numFmtId="4" fontId="15" fillId="0" borderId="16" xfId="0" applyNumberFormat="1" applyFont="1" applyFill="1" applyBorder="1" applyAlignment="1">
      <alignment horizontal="center" vertical="center"/>
    </xf>
    <xf numFmtId="3" fontId="14" fillId="0" borderId="16" xfId="0" applyNumberFormat="1" applyFont="1" applyBorder="1" applyAlignment="1">
      <alignment horizontal="center" vertical="center"/>
    </xf>
    <xf numFmtId="3" fontId="15" fillId="14" borderId="16" xfId="0" applyNumberFormat="1" applyFont="1" applyFill="1" applyBorder="1" applyAlignment="1">
      <alignment horizontal="center" vertical="center"/>
    </xf>
    <xf numFmtId="4" fontId="15" fillId="14" borderId="8" xfId="0" applyNumberFormat="1" applyFont="1" applyFill="1" applyBorder="1" applyAlignment="1">
      <alignment horizontal="center" vertical="center"/>
    </xf>
    <xf numFmtId="3" fontId="15" fillId="12" borderId="7" xfId="0" applyNumberFormat="1" applyFont="1" applyFill="1" applyBorder="1" applyAlignment="1">
      <alignment horizontal="center" vertical="center"/>
    </xf>
    <xf numFmtId="3" fontId="15" fillId="12" borderId="39" xfId="0" applyNumberFormat="1" applyFont="1" applyFill="1" applyBorder="1" applyAlignment="1">
      <alignment horizontal="center" vertical="center"/>
    </xf>
    <xf numFmtId="4" fontId="15" fillId="14" borderId="39" xfId="0" applyNumberFormat="1" applyFont="1" applyFill="1" applyBorder="1" applyAlignment="1">
      <alignment horizontal="center" vertical="center"/>
    </xf>
    <xf numFmtId="4" fontId="15" fillId="14" borderId="30" xfId="0" applyNumberFormat="1" applyFont="1" applyFill="1" applyBorder="1" applyAlignment="1">
      <alignment horizontal="center" vertical="center"/>
    </xf>
    <xf numFmtId="3" fontId="37" fillId="16" borderId="34" xfId="0" applyNumberFormat="1" applyFont="1" applyFill="1" applyBorder="1" applyAlignment="1">
      <alignment horizontal="center" shrinkToFit="1"/>
    </xf>
    <xf numFmtId="3" fontId="37" fillId="16" borderId="14" xfId="0" applyNumberFormat="1" applyFont="1" applyFill="1" applyBorder="1" applyAlignment="1">
      <alignment horizontal="center" shrinkToFit="1"/>
    </xf>
    <xf numFmtId="3" fontId="37" fillId="16" borderId="52" xfId="0" applyNumberFormat="1" applyFont="1" applyFill="1" applyBorder="1" applyAlignment="1">
      <alignment horizontal="center" shrinkToFit="1"/>
    </xf>
    <xf numFmtId="3" fontId="37" fillId="16" borderId="54" xfId="0" applyNumberFormat="1" applyFont="1" applyFill="1" applyBorder="1" applyAlignment="1">
      <alignment horizontal="center" shrinkToFit="1"/>
    </xf>
    <xf numFmtId="3" fontId="37" fillId="16" borderId="53" xfId="0" applyNumberFormat="1" applyFont="1" applyFill="1" applyBorder="1" applyAlignment="1">
      <alignment horizontal="center" shrinkToFit="1"/>
    </xf>
    <xf numFmtId="3" fontId="37" fillId="16" borderId="13" xfId="0" applyNumberFormat="1" applyFont="1" applyFill="1" applyBorder="1" applyAlignment="1">
      <alignment horizontal="center" shrinkToFit="1"/>
    </xf>
    <xf numFmtId="3" fontId="37" fillId="16" borderId="25" xfId="0" applyNumberFormat="1" applyFont="1" applyFill="1" applyBorder="1" applyAlignment="1">
      <alignment horizontal="center" shrinkToFit="1"/>
    </xf>
    <xf numFmtId="3" fontId="37" fillId="16" borderId="43" xfId="0" applyNumberFormat="1" applyFont="1" applyFill="1" applyBorder="1" applyAlignment="1">
      <alignment horizontal="center" shrinkToFit="1"/>
    </xf>
    <xf numFmtId="3" fontId="37" fillId="16" borderId="16" xfId="0" applyNumberFormat="1" applyFont="1" applyFill="1" applyBorder="1" applyAlignment="1">
      <alignment horizontal="center" shrinkToFit="1"/>
    </xf>
    <xf numFmtId="3" fontId="37" fillId="16" borderId="8" xfId="0" applyNumberFormat="1" applyFont="1" applyFill="1" applyBorder="1" applyAlignment="1">
      <alignment horizontal="center" shrinkToFit="1"/>
    </xf>
    <xf numFmtId="3" fontId="37" fillId="16" borderId="38" xfId="0" applyNumberFormat="1" applyFont="1" applyFill="1" applyBorder="1" applyAlignment="1">
      <alignment horizontal="center" shrinkToFit="1"/>
    </xf>
    <xf numFmtId="3" fontId="37" fillId="16" borderId="56" xfId="0" applyNumberFormat="1" applyFont="1" applyFill="1" applyBorder="1" applyAlignment="1">
      <alignment horizontal="center" shrinkToFit="1"/>
    </xf>
    <xf numFmtId="3" fontId="37" fillId="16" borderId="15" xfId="0" applyNumberFormat="1" applyFont="1" applyFill="1" applyBorder="1" applyAlignment="1">
      <alignment horizontal="center" shrinkToFit="1"/>
    </xf>
    <xf numFmtId="3" fontId="37" fillId="16" borderId="17" xfId="0" applyNumberFormat="1" applyFont="1" applyFill="1" applyBorder="1" applyAlignment="1">
      <alignment horizontal="center" shrinkToFit="1"/>
    </xf>
    <xf numFmtId="3" fontId="15" fillId="12" borderId="63" xfId="0" applyNumberFormat="1" applyFont="1" applyFill="1" applyBorder="1" applyAlignment="1">
      <alignment horizontal="center"/>
    </xf>
    <xf numFmtId="3" fontId="15" fillId="12" borderId="81" xfId="0" applyNumberFormat="1" applyFont="1" applyFill="1" applyBorder="1" applyAlignment="1">
      <alignment horizontal="center"/>
    </xf>
    <xf numFmtId="3" fontId="15" fillId="15" borderId="62" xfId="0" applyNumberFormat="1" applyFont="1" applyFill="1" applyBorder="1" applyAlignment="1">
      <alignment horizontal="center"/>
    </xf>
    <xf numFmtId="3" fontId="15" fillId="12" borderId="65" xfId="0" applyNumberFormat="1" applyFont="1" applyFill="1" applyBorder="1" applyAlignment="1">
      <alignment horizontal="center"/>
    </xf>
    <xf numFmtId="3" fontId="15" fillId="15" borderId="64" xfId="0" applyNumberFormat="1" applyFont="1" applyFill="1" applyBorder="1" applyAlignment="1">
      <alignment horizontal="center"/>
    </xf>
    <xf numFmtId="3" fontId="15" fillId="12" borderId="61" xfId="0" applyNumberFormat="1" applyFont="1" applyFill="1" applyBorder="1" applyAlignment="1">
      <alignment horizontal="center"/>
    </xf>
    <xf numFmtId="3" fontId="15" fillId="15" borderId="66" xfId="0" applyNumberFormat="1" applyFont="1" applyFill="1" applyBorder="1" applyAlignment="1">
      <alignment horizontal="center"/>
    </xf>
    <xf numFmtId="3" fontId="27" fillId="0" borderId="23" xfId="2" applyNumberFormat="1" applyFont="1" applyBorder="1" applyAlignment="1">
      <alignment wrapText="1"/>
    </xf>
    <xf numFmtId="3" fontId="27" fillId="6" borderId="37" xfId="0" applyNumberFormat="1" applyFont="1" applyFill="1" applyBorder="1" applyAlignment="1">
      <alignment vertical="center"/>
    </xf>
    <xf numFmtId="165" fontId="27" fillId="0" borderId="37" xfId="0" applyNumberFormat="1" applyFont="1" applyBorder="1" applyAlignment="1"/>
    <xf numFmtId="3" fontId="27" fillId="0" borderId="37" xfId="0" applyNumberFormat="1" applyFont="1" applyBorder="1" applyAlignment="1"/>
    <xf numFmtId="3" fontId="1" fillId="6" borderId="37" xfId="33" applyNumberFormat="1" applyFont="1" applyFill="1" applyBorder="1" applyAlignment="1">
      <alignment vertical="center"/>
    </xf>
    <xf numFmtId="3" fontId="19" fillId="0" borderId="37" xfId="0" applyNumberFormat="1" applyFont="1" applyBorder="1" applyAlignment="1"/>
    <xf numFmtId="3" fontId="14" fillId="4" borderId="37" xfId="0" applyNumberFormat="1" applyFont="1" applyFill="1" applyBorder="1" applyAlignment="1"/>
    <xf numFmtId="165" fontId="27" fillId="0" borderId="24" xfId="0" applyNumberFormat="1" applyFont="1" applyBorder="1" applyAlignment="1"/>
    <xf numFmtId="3" fontId="27" fillId="0" borderId="38" xfId="2" applyNumberFormat="1" applyFont="1" applyBorder="1" applyAlignment="1">
      <alignment wrapText="1"/>
    </xf>
    <xf numFmtId="3" fontId="1" fillId="6" borderId="16" xfId="33" applyNumberFormat="1" applyFont="1" applyFill="1" applyBorder="1" applyAlignment="1">
      <alignment vertical="center"/>
    </xf>
    <xf numFmtId="165" fontId="27" fillId="0" borderId="16" xfId="0" applyNumberFormat="1" applyFont="1" applyBorder="1" applyAlignment="1"/>
    <xf numFmtId="3" fontId="27" fillId="0" borderId="16" xfId="0" applyNumberFormat="1" applyFont="1" applyBorder="1" applyAlignment="1"/>
    <xf numFmtId="3" fontId="19" fillId="0" borderId="16" xfId="0" applyNumberFormat="1" applyFont="1" applyBorder="1" applyAlignment="1"/>
    <xf numFmtId="3" fontId="14" fillId="4" borderId="16" xfId="0" applyNumberFormat="1" applyFont="1" applyFill="1" applyBorder="1" applyAlignment="1"/>
    <xf numFmtId="165" fontId="27" fillId="0" borderId="8" xfId="0" applyNumberFormat="1" applyFont="1" applyBorder="1" applyAlignment="1"/>
    <xf numFmtId="3" fontId="1" fillId="0" borderId="7" xfId="2" applyNumberFormat="1" applyFont="1" applyFill="1" applyBorder="1" applyAlignment="1">
      <alignment wrapText="1"/>
    </xf>
    <xf numFmtId="3" fontId="1" fillId="6" borderId="39" xfId="33" applyNumberFormat="1" applyFont="1" applyFill="1" applyBorder="1" applyAlignment="1">
      <alignment vertical="center"/>
    </xf>
    <xf numFmtId="165" fontId="27" fillId="0" borderId="39" xfId="0" applyNumberFormat="1" applyFont="1" applyBorder="1" applyAlignment="1"/>
    <xf numFmtId="3" fontId="27" fillId="0" borderId="39" xfId="0" applyNumberFormat="1" applyFont="1" applyBorder="1" applyAlignment="1"/>
    <xf numFmtId="3" fontId="19" fillId="0" borderId="39" xfId="0" applyNumberFormat="1" applyFont="1" applyBorder="1" applyAlignment="1"/>
    <xf numFmtId="3" fontId="14" fillId="4" borderId="39" xfId="0" applyNumberFormat="1" applyFont="1" applyFill="1" applyBorder="1" applyAlignment="1"/>
    <xf numFmtId="165" fontId="27" fillId="0" borderId="30" xfId="0" applyNumberFormat="1" applyFont="1" applyBorder="1" applyAlignment="1"/>
    <xf numFmtId="3" fontId="19" fillId="13" borderId="104" xfId="0" applyNumberFormat="1" applyFont="1" applyFill="1" applyBorder="1" applyAlignment="1"/>
    <xf numFmtId="3" fontId="19" fillId="13" borderId="105" xfId="0" applyNumberFormat="1" applyFont="1" applyFill="1" applyBorder="1" applyAlignment="1"/>
    <xf numFmtId="165" fontId="19" fillId="13" borderId="105" xfId="0" applyNumberFormat="1" applyFont="1" applyFill="1" applyBorder="1" applyAlignment="1"/>
    <xf numFmtId="165" fontId="19" fillId="13" borderId="106" xfId="0" applyNumberFormat="1" applyFont="1" applyFill="1" applyBorder="1" applyAlignment="1"/>
    <xf numFmtId="167" fontId="27" fillId="0" borderId="15" xfId="2" applyNumberFormat="1" applyFont="1" applyBorder="1" applyAlignment="1">
      <alignment horizontal="center"/>
    </xf>
    <xf numFmtId="3" fontId="27" fillId="7" borderId="16" xfId="0" applyNumberFormat="1" applyFont="1" applyFill="1" applyBorder="1" applyAlignment="1">
      <alignment horizontal="center"/>
    </xf>
    <xf numFmtId="165" fontId="27" fillId="0" borderId="16" xfId="0" applyNumberFormat="1" applyFont="1" applyFill="1" applyBorder="1" applyAlignment="1">
      <alignment horizontal="center"/>
    </xf>
    <xf numFmtId="3" fontId="1" fillId="7" borderId="16" xfId="33" applyNumberFormat="1" applyFont="1" applyFill="1" applyBorder="1" applyAlignment="1">
      <alignment horizontal="center"/>
    </xf>
    <xf numFmtId="165" fontId="27" fillId="0" borderId="17" xfId="0" applyNumberFormat="1" applyFont="1" applyBorder="1" applyAlignment="1">
      <alignment horizontal="center"/>
    </xf>
    <xf numFmtId="167" fontId="1" fillId="0" borderId="15" xfId="2" applyNumberFormat="1" applyFont="1" applyFill="1" applyBorder="1" applyAlignment="1">
      <alignment horizontal="center"/>
    </xf>
    <xf numFmtId="167" fontId="1" fillId="0" borderId="49" xfId="2" applyNumberFormat="1" applyFont="1" applyFill="1" applyBorder="1" applyAlignment="1">
      <alignment horizontal="center"/>
    </xf>
    <xf numFmtId="3" fontId="1" fillId="7" borderId="50" xfId="33" applyNumberFormat="1" applyFont="1" applyFill="1" applyBorder="1" applyAlignment="1">
      <alignment horizontal="center"/>
    </xf>
    <xf numFmtId="165" fontId="27" fillId="0" borderId="50" xfId="0" applyNumberFormat="1" applyFont="1" applyFill="1" applyBorder="1" applyAlignment="1">
      <alignment horizontal="center"/>
    </xf>
    <xf numFmtId="3" fontId="27" fillId="0" borderId="50" xfId="0" applyNumberFormat="1" applyFont="1" applyBorder="1" applyAlignment="1">
      <alignment horizontal="center"/>
    </xf>
    <xf numFmtId="3" fontId="14" fillId="4" borderId="50" xfId="0" applyNumberFormat="1" applyFont="1" applyFill="1" applyBorder="1" applyAlignment="1">
      <alignment horizontal="center"/>
    </xf>
    <xf numFmtId="165" fontId="27" fillId="0" borderId="51" xfId="0" applyNumberFormat="1" applyFont="1" applyBorder="1" applyAlignment="1">
      <alignment horizontal="center"/>
    </xf>
    <xf numFmtId="3" fontId="19" fillId="13" borderId="33" xfId="0" applyNumberFormat="1" applyFont="1" applyFill="1" applyBorder="1" applyAlignment="1">
      <alignment horizontal="center"/>
    </xf>
    <xf numFmtId="3" fontId="19" fillId="13" borderId="18" xfId="0" applyNumberFormat="1" applyFont="1" applyFill="1" applyBorder="1" applyAlignment="1">
      <alignment horizontal="center"/>
    </xf>
    <xf numFmtId="165" fontId="19" fillId="13" borderId="18" xfId="0" applyNumberFormat="1" applyFont="1" applyFill="1" applyBorder="1" applyAlignment="1">
      <alignment horizontal="center"/>
    </xf>
    <xf numFmtId="165" fontId="19" fillId="13" borderId="32" xfId="0" applyNumberFormat="1" applyFont="1" applyFill="1" applyBorder="1" applyAlignment="1">
      <alignment horizontal="center"/>
    </xf>
    <xf numFmtId="3" fontId="14" fillId="16" borderId="15" xfId="0" applyNumberFormat="1" applyFont="1" applyFill="1" applyBorder="1" applyAlignment="1">
      <alignment horizontal="center"/>
    </xf>
    <xf numFmtId="3" fontId="14" fillId="16" borderId="72" xfId="0" applyNumberFormat="1" applyFont="1" applyFill="1" applyBorder="1" applyAlignment="1">
      <alignment horizontal="center"/>
    </xf>
    <xf numFmtId="3" fontId="14" fillId="16" borderId="8" xfId="0" applyNumberFormat="1" applyFont="1" applyFill="1" applyBorder="1" applyAlignment="1">
      <alignment horizontal="center"/>
    </xf>
    <xf numFmtId="3" fontId="14" fillId="16" borderId="43" xfId="0" applyNumberFormat="1" applyFont="1" applyFill="1" applyBorder="1" applyAlignment="1">
      <alignment horizontal="center"/>
    </xf>
    <xf numFmtId="3" fontId="14" fillId="16" borderId="56" xfId="0" applyNumberFormat="1" applyFont="1" applyFill="1" applyBorder="1" applyAlignment="1">
      <alignment horizontal="center"/>
    </xf>
    <xf numFmtId="3" fontId="14" fillId="16" borderId="38" xfId="0" applyNumberFormat="1" applyFont="1" applyFill="1" applyBorder="1" applyAlignment="1">
      <alignment horizontal="center"/>
    </xf>
    <xf numFmtId="3" fontId="14" fillId="16" borderId="17" xfId="0" applyNumberFormat="1" applyFont="1" applyFill="1" applyBorder="1" applyAlignment="1">
      <alignment horizontal="center"/>
    </xf>
    <xf numFmtId="3" fontId="14" fillId="16" borderId="49" xfId="0" applyNumberFormat="1" applyFont="1" applyFill="1" applyBorder="1" applyAlignment="1">
      <alignment horizontal="center"/>
    </xf>
    <xf numFmtId="3" fontId="14" fillId="16" borderId="73" xfId="0" applyNumberFormat="1" applyFont="1" applyFill="1" applyBorder="1" applyAlignment="1">
      <alignment horizontal="center"/>
    </xf>
    <xf numFmtId="3" fontId="14" fillId="16" borderId="59" xfId="0" applyNumberFormat="1" applyFont="1" applyFill="1" applyBorder="1" applyAlignment="1">
      <alignment horizontal="center"/>
    </xf>
    <xf numFmtId="3" fontId="14" fillId="16" borderId="9" xfId="0" applyNumberFormat="1" applyFont="1" applyFill="1" applyBorder="1" applyAlignment="1">
      <alignment horizontal="center"/>
    </xf>
    <xf numFmtId="3" fontId="14" fillId="16" borderId="3" xfId="0" applyNumberFormat="1" applyFont="1" applyFill="1" applyBorder="1" applyAlignment="1">
      <alignment horizontal="center"/>
    </xf>
    <xf numFmtId="3" fontId="14" fillId="16" borderId="45" xfId="0" applyNumberFormat="1" applyFont="1" applyFill="1" applyBorder="1" applyAlignment="1">
      <alignment horizontal="center"/>
    </xf>
    <xf numFmtId="3" fontId="14" fillId="16" borderId="51" xfId="0" applyNumberFormat="1" applyFont="1" applyFill="1" applyBorder="1" applyAlignment="1">
      <alignment horizontal="center"/>
    </xf>
    <xf numFmtId="3" fontId="14" fillId="16" borderId="55" xfId="0" applyNumberFormat="1" applyFont="1" applyFill="1" applyBorder="1" applyAlignment="1">
      <alignment horizontal="left"/>
    </xf>
    <xf numFmtId="3" fontId="14" fillId="16" borderId="57" xfId="0" applyNumberFormat="1" applyFont="1" applyFill="1" applyBorder="1" applyAlignment="1">
      <alignment horizontal="left"/>
    </xf>
    <xf numFmtId="3" fontId="14" fillId="16" borderId="58" xfId="0" applyNumberFormat="1" applyFont="1" applyFill="1" applyBorder="1" applyAlignment="1">
      <alignment horizontal="left"/>
    </xf>
    <xf numFmtId="3" fontId="14" fillId="16" borderId="70" xfId="0" applyNumberFormat="1" applyFont="1" applyFill="1" applyBorder="1" applyAlignment="1">
      <alignment horizontal="center"/>
    </xf>
    <xf numFmtId="3" fontId="14" fillId="16" borderId="71" xfId="0" applyNumberFormat="1" applyFont="1" applyFill="1" applyBorder="1" applyAlignment="1">
      <alignment horizontal="center"/>
    </xf>
    <xf numFmtId="3" fontId="14" fillId="16" borderId="44" xfId="0" applyNumberFormat="1" applyFont="1" applyFill="1" applyBorder="1" applyAlignment="1">
      <alignment horizontal="center"/>
    </xf>
    <xf numFmtId="3" fontId="14" fillId="16" borderId="10" xfId="0" applyNumberFormat="1" applyFont="1" applyFill="1" applyBorder="1" applyAlignment="1">
      <alignment horizontal="center"/>
    </xf>
    <xf numFmtId="3" fontId="14" fillId="16" borderId="4" xfId="0" applyNumberFormat="1" applyFont="1" applyFill="1" applyBorder="1" applyAlignment="1">
      <alignment horizontal="center"/>
    </xf>
    <xf numFmtId="3" fontId="14" fillId="16" borderId="46" xfId="0" applyNumberFormat="1" applyFont="1" applyFill="1" applyBorder="1" applyAlignment="1">
      <alignment horizontal="center"/>
    </xf>
    <xf numFmtId="3" fontId="14" fillId="16" borderId="127" xfId="0" applyNumberFormat="1" applyFont="1" applyFill="1" applyBorder="1" applyAlignment="1">
      <alignment horizontal="center"/>
    </xf>
    <xf numFmtId="3" fontId="15" fillId="12" borderId="104" xfId="0" applyNumberFormat="1" applyFont="1" applyFill="1" applyBorder="1" applyAlignment="1">
      <alignment horizontal="center"/>
    </xf>
    <xf numFmtId="3" fontId="15" fillId="12" borderId="29" xfId="0" applyNumberFormat="1" applyFont="1" applyFill="1" applyBorder="1" applyAlignment="1">
      <alignment horizontal="center"/>
    </xf>
    <xf numFmtId="3" fontId="15" fillId="12" borderId="106" xfId="0" applyNumberFormat="1" applyFont="1" applyFill="1" applyBorder="1" applyAlignment="1">
      <alignment horizontal="center"/>
    </xf>
    <xf numFmtId="3" fontId="15" fillId="12" borderId="130" xfId="0" applyNumberFormat="1" applyFont="1" applyFill="1" applyBorder="1" applyAlignment="1">
      <alignment horizontal="center"/>
    </xf>
    <xf numFmtId="3" fontId="15" fillId="12" borderId="131" xfId="0" applyNumberFormat="1" applyFont="1" applyFill="1" applyBorder="1" applyAlignment="1">
      <alignment horizontal="center"/>
    </xf>
    <xf numFmtId="3" fontId="14" fillId="0" borderId="0" xfId="0" applyNumberFormat="1" applyFont="1" applyAlignment="1">
      <alignment horizontal="center" vertical="center"/>
    </xf>
    <xf numFmtId="3" fontId="18" fillId="0" borderId="0" xfId="1" applyNumberFormat="1" applyFont="1" applyAlignment="1" applyProtection="1">
      <alignment horizontal="center" vertical="center"/>
    </xf>
    <xf numFmtId="1" fontId="15" fillId="12" borderId="79" xfId="0" applyNumberFormat="1" applyFont="1" applyFill="1" applyBorder="1" applyAlignment="1">
      <alignment horizontal="center"/>
    </xf>
    <xf numFmtId="3" fontId="18" fillId="0" borderId="0" xfId="1" applyNumberFormat="1" applyFont="1" applyAlignment="1" applyProtection="1">
      <alignment horizontal="center" wrapText="1"/>
    </xf>
    <xf numFmtId="3" fontId="15" fillId="0" borderId="0" xfId="0" applyNumberFormat="1" applyFont="1" applyAlignment="1">
      <alignment horizontal="center" vertical="center"/>
    </xf>
    <xf numFmtId="3" fontId="14" fillId="12" borderId="120" xfId="0" applyNumberFormat="1" applyFont="1" applyFill="1" applyBorder="1" applyAlignment="1">
      <alignment horizontal="left"/>
    </xf>
    <xf numFmtId="3" fontId="17" fillId="16" borderId="16" xfId="0" applyNumberFormat="1" applyFont="1" applyFill="1" applyBorder="1" applyAlignment="1">
      <alignment horizontal="right" vertical="center"/>
    </xf>
    <xf numFmtId="3" fontId="36" fillId="16" borderId="16" xfId="96" applyNumberFormat="1" applyFont="1" applyFill="1" applyBorder="1" applyAlignment="1">
      <alignment horizontal="right" vertical="center" wrapText="1"/>
    </xf>
    <xf numFmtId="3" fontId="36" fillId="16" borderId="16" xfId="94" applyNumberFormat="1" applyFont="1" applyFill="1" applyBorder="1" applyAlignment="1">
      <alignment horizontal="right" vertical="center" wrapText="1"/>
    </xf>
    <xf numFmtId="3" fontId="36" fillId="16" borderId="16" xfId="95" applyNumberFormat="1" applyFont="1" applyFill="1" applyBorder="1" applyAlignment="1">
      <alignment horizontal="right" vertical="center" wrapText="1"/>
    </xf>
    <xf numFmtId="3" fontId="17" fillId="16" borderId="16" xfId="0" applyNumberFormat="1" applyFont="1" applyFill="1" applyBorder="1" applyAlignment="1">
      <alignment horizontal="center" vertical="center"/>
    </xf>
    <xf numFmtId="3" fontId="16" fillId="12" borderId="80" xfId="0" applyNumberFormat="1" applyFont="1" applyFill="1" applyBorder="1" applyAlignment="1">
      <alignment horizontal="right" vertical="center"/>
    </xf>
    <xf numFmtId="3" fontId="38" fillId="12" borderId="80" xfId="96" applyNumberFormat="1" applyFont="1" applyFill="1" applyBorder="1" applyAlignment="1">
      <alignment horizontal="right" vertical="center" wrapText="1"/>
    </xf>
    <xf numFmtId="3" fontId="15" fillId="12" borderId="22" xfId="0" applyNumberFormat="1" applyFont="1" applyFill="1" applyBorder="1" applyAlignment="1">
      <alignment horizontal="right" vertical="center"/>
    </xf>
    <xf numFmtId="3" fontId="17" fillId="16" borderId="37" xfId="0" applyNumberFormat="1" applyFont="1" applyFill="1" applyBorder="1" applyAlignment="1">
      <alignment horizontal="right" vertical="center"/>
    </xf>
    <xf numFmtId="3" fontId="36" fillId="16" borderId="37" xfId="96" applyNumberFormat="1" applyFont="1" applyFill="1" applyBorder="1" applyAlignment="1">
      <alignment horizontal="right" vertical="center" wrapText="1"/>
    </xf>
    <xf numFmtId="3" fontId="16" fillId="13" borderId="24" xfId="0" applyNumberFormat="1" applyFont="1" applyFill="1" applyBorder="1" applyAlignment="1">
      <alignment horizontal="right" vertical="center"/>
    </xf>
    <xf numFmtId="3" fontId="16" fillId="13" borderId="8" xfId="0" applyNumberFormat="1" applyFont="1" applyFill="1" applyBorder="1" applyAlignment="1">
      <alignment horizontal="right" vertical="center"/>
    </xf>
    <xf numFmtId="3" fontId="15" fillId="16" borderId="39" xfId="0" applyNumberFormat="1" applyFont="1" applyFill="1" applyBorder="1" applyAlignment="1">
      <alignment horizontal="right" vertical="center"/>
    </xf>
    <xf numFmtId="3" fontId="17" fillId="16" borderId="39" xfId="0" applyNumberFormat="1" applyFont="1" applyFill="1" applyBorder="1" applyAlignment="1">
      <alignment horizontal="right" vertical="center"/>
    </xf>
    <xf numFmtId="3" fontId="16" fillId="13" borderId="30" xfId="0" applyNumberFormat="1" applyFont="1" applyFill="1" applyBorder="1" applyAlignment="1">
      <alignment horizontal="right" vertical="center"/>
    </xf>
    <xf numFmtId="3" fontId="22" fillId="12" borderId="79" xfId="0" applyNumberFormat="1" applyFont="1" applyFill="1" applyBorder="1" applyAlignment="1">
      <alignment horizontal="center" vertical="center" wrapText="1"/>
    </xf>
    <xf numFmtId="3" fontId="22" fillId="12" borderId="80" xfId="0" applyNumberFormat="1" applyFont="1" applyFill="1" applyBorder="1" applyAlignment="1">
      <alignment vertical="center" wrapText="1"/>
    </xf>
    <xf numFmtId="3" fontId="22" fillId="12" borderId="80" xfId="0" applyNumberFormat="1" applyFont="1" applyFill="1" applyBorder="1" applyAlignment="1">
      <alignment horizontal="center" vertical="center" wrapText="1"/>
    </xf>
    <xf numFmtId="3" fontId="22" fillId="12" borderId="22" xfId="0" applyNumberFormat="1" applyFont="1" applyFill="1" applyBorder="1" applyAlignment="1">
      <alignment horizontal="center" vertical="center"/>
    </xf>
    <xf numFmtId="3" fontId="16" fillId="3" borderId="139" xfId="0" applyNumberFormat="1" applyFont="1" applyFill="1" applyBorder="1" applyAlignment="1">
      <alignment horizontal="center"/>
    </xf>
    <xf numFmtId="3" fontId="16" fillId="3" borderId="105" xfId="0" applyNumberFormat="1" applyFont="1" applyFill="1" applyBorder="1" applyAlignment="1">
      <alignment horizontal="center"/>
    </xf>
    <xf numFmtId="3" fontId="22" fillId="3" borderId="106" xfId="0" applyNumberFormat="1" applyFont="1" applyFill="1" applyBorder="1" applyAlignment="1">
      <alignment horizontal="center"/>
    </xf>
    <xf numFmtId="3" fontId="17" fillId="16" borderId="133" xfId="0" applyNumberFormat="1" applyFont="1" applyFill="1" applyBorder="1" applyAlignment="1">
      <alignment horizontal="right" vertical="center"/>
    </xf>
    <xf numFmtId="3" fontId="36" fillId="16" borderId="134" xfId="96" applyNumberFormat="1" applyFont="1" applyFill="1" applyBorder="1" applyAlignment="1">
      <alignment horizontal="right" vertical="center" wrapText="1"/>
    </xf>
    <xf numFmtId="3" fontId="16" fillId="16" borderId="135" xfId="0" applyNumberFormat="1" applyFont="1" applyFill="1" applyBorder="1" applyAlignment="1">
      <alignment horizontal="right" vertical="center"/>
    </xf>
    <xf numFmtId="3" fontId="36" fillId="16" borderId="136" xfId="96" applyNumberFormat="1" applyFont="1" applyFill="1" applyBorder="1" applyAlignment="1">
      <alignment horizontal="right" vertical="center" wrapText="1"/>
    </xf>
    <xf numFmtId="3" fontId="17" fillId="16" borderId="137" xfId="0" applyNumberFormat="1" applyFont="1" applyFill="1" applyBorder="1" applyAlignment="1">
      <alignment horizontal="right" vertical="center"/>
    </xf>
    <xf numFmtId="3" fontId="16" fillId="16" borderId="136" xfId="0" applyNumberFormat="1" applyFont="1" applyFill="1" applyBorder="1" applyAlignment="1">
      <alignment horizontal="right" vertical="center"/>
    </xf>
    <xf numFmtId="3" fontId="16" fillId="14" borderId="138" xfId="0" applyNumberFormat="1" applyFont="1" applyFill="1" applyBorder="1" applyAlignment="1">
      <alignment horizontal="right" vertical="center"/>
    </xf>
    <xf numFmtId="3" fontId="17" fillId="16" borderId="76" xfId="0" applyNumberFormat="1" applyFont="1" applyFill="1" applyBorder="1" applyAlignment="1">
      <alignment horizontal="right" vertical="center"/>
    </xf>
    <xf numFmtId="3" fontId="38" fillId="16" borderId="78" xfId="96" applyNumberFormat="1" applyFont="1" applyFill="1" applyBorder="1" applyAlignment="1">
      <alignment horizontal="right" vertical="center" wrapText="1"/>
    </xf>
    <xf numFmtId="3" fontId="17" fillId="16" borderId="107" xfId="0" applyNumberFormat="1" applyFont="1" applyFill="1" applyBorder="1" applyAlignment="1">
      <alignment horizontal="right" vertical="center"/>
    </xf>
    <xf numFmtId="3" fontId="38" fillId="16" borderId="87" xfId="96" applyNumberFormat="1" applyFont="1" applyFill="1" applyBorder="1" applyAlignment="1">
      <alignment horizontal="right" vertical="center" wrapText="1"/>
    </xf>
    <xf numFmtId="3" fontId="38" fillId="14" borderId="47" xfId="96" applyNumberFormat="1" applyFont="1" applyFill="1" applyBorder="1" applyAlignment="1">
      <alignment horizontal="right" vertical="center" wrapText="1"/>
    </xf>
    <xf numFmtId="3" fontId="17" fillId="16" borderId="108" xfId="0" applyNumberFormat="1" applyFont="1" applyFill="1" applyBorder="1" applyAlignment="1">
      <alignment horizontal="right" vertical="center"/>
    </xf>
    <xf numFmtId="3" fontId="36" fillId="16" borderId="111" xfId="96" applyNumberFormat="1" applyFont="1" applyFill="1" applyBorder="1" applyAlignment="1">
      <alignment horizontal="right" vertical="center" wrapText="1"/>
    </xf>
    <xf numFmtId="3" fontId="38" fillId="16" borderId="112" xfId="96" applyNumberFormat="1" applyFont="1" applyFill="1" applyBorder="1" applyAlignment="1">
      <alignment horizontal="right" vertical="center" wrapText="1"/>
    </xf>
    <xf numFmtId="3" fontId="36" fillId="16" borderId="109" xfId="96" applyNumberFormat="1" applyFont="1" applyFill="1" applyBorder="1" applyAlignment="1">
      <alignment horizontal="right" vertical="center" wrapText="1"/>
    </xf>
    <xf numFmtId="3" fontId="17" fillId="16" borderId="132" xfId="0" applyNumberFormat="1" applyFont="1" applyFill="1" applyBorder="1" applyAlignment="1">
      <alignment horizontal="right" vertical="center"/>
    </xf>
    <xf numFmtId="3" fontId="38" fillId="16" borderId="109" xfId="96" applyNumberFormat="1" applyFont="1" applyFill="1" applyBorder="1" applyAlignment="1">
      <alignment horizontal="right" vertical="center" wrapText="1"/>
    </xf>
    <xf numFmtId="3" fontId="38" fillId="14" borderId="110" xfId="96" applyNumberFormat="1" applyFont="1" applyFill="1" applyBorder="1" applyAlignment="1">
      <alignment horizontal="right" vertical="center" wrapText="1"/>
    </xf>
    <xf numFmtId="3" fontId="17" fillId="13" borderId="79" xfId="0" applyNumberFormat="1" applyFont="1" applyFill="1" applyBorder="1" applyAlignment="1">
      <alignment horizontal="right" vertical="center"/>
    </xf>
    <xf numFmtId="3" fontId="36" fillId="13" borderId="80" xfId="96" applyNumberFormat="1" applyFont="1" applyFill="1" applyBorder="1" applyAlignment="1">
      <alignment horizontal="right" vertical="center" wrapText="1"/>
    </xf>
    <xf numFmtId="3" fontId="38" fillId="13" borderId="22" xfId="96" applyNumberFormat="1" applyFont="1" applyFill="1" applyBorder="1" applyAlignment="1">
      <alignment horizontal="right" vertical="center" wrapText="1"/>
    </xf>
    <xf numFmtId="3" fontId="36" fillId="13" borderId="100" xfId="96" applyNumberFormat="1" applyFont="1" applyFill="1" applyBorder="1" applyAlignment="1">
      <alignment horizontal="right" vertical="center" wrapText="1"/>
    </xf>
    <xf numFmtId="3" fontId="17" fillId="13" borderId="42" xfId="0" applyNumberFormat="1" applyFont="1" applyFill="1" applyBorder="1" applyAlignment="1">
      <alignment horizontal="right" vertical="center"/>
    </xf>
    <xf numFmtId="3" fontId="38" fillId="13" borderId="100" xfId="96" applyNumberFormat="1" applyFont="1" applyFill="1" applyBorder="1" applyAlignment="1">
      <alignment horizontal="right" vertical="center" wrapText="1"/>
    </xf>
    <xf numFmtId="3" fontId="16" fillId="13" borderId="124" xfId="0" applyNumberFormat="1" applyFont="1" applyFill="1" applyBorder="1" applyAlignment="1">
      <alignment vertical="center"/>
    </xf>
    <xf numFmtId="3" fontId="14" fillId="0" borderId="0" xfId="0" applyNumberFormat="1" applyFont="1" applyBorder="1" applyAlignment="1">
      <alignment horizontal="center" shrinkToFit="1"/>
    </xf>
    <xf numFmtId="3" fontId="15" fillId="13" borderId="7" xfId="0" applyNumberFormat="1" applyFont="1" applyFill="1" applyBorder="1" applyAlignment="1">
      <alignment horizontal="center" shrinkToFit="1"/>
    </xf>
    <xf numFmtId="3" fontId="15" fillId="13" borderId="39" xfId="0" applyNumberFormat="1" applyFont="1" applyFill="1" applyBorder="1" applyAlignment="1">
      <alignment horizontal="center" shrinkToFit="1"/>
    </xf>
    <xf numFmtId="3" fontId="15" fillId="15" borderId="30" xfId="0" applyNumberFormat="1" applyFont="1" applyFill="1" applyBorder="1" applyAlignment="1">
      <alignment horizontal="center" shrinkToFit="1"/>
    </xf>
    <xf numFmtId="3" fontId="15" fillId="13" borderId="9" xfId="0" applyNumberFormat="1" applyFont="1" applyFill="1" applyBorder="1" applyAlignment="1">
      <alignment horizontal="center" shrinkToFit="1"/>
    </xf>
    <xf numFmtId="3" fontId="37" fillId="16" borderId="141" xfId="0" applyNumberFormat="1" applyFont="1" applyFill="1" applyBorder="1" applyAlignment="1">
      <alignment horizontal="left" vertical="center" shrinkToFit="1"/>
    </xf>
    <xf numFmtId="3" fontId="37" fillId="16" borderId="10" xfId="0" applyNumberFormat="1" applyFont="1" applyFill="1" applyBorder="1" applyAlignment="1">
      <alignment horizontal="center" shrinkToFit="1"/>
    </xf>
    <xf numFmtId="3" fontId="37" fillId="16" borderId="142" xfId="0" applyNumberFormat="1" applyFont="1" applyFill="1" applyBorder="1" applyAlignment="1">
      <alignment horizontal="center" shrinkToFit="1"/>
    </xf>
    <xf numFmtId="3" fontId="37" fillId="16" borderId="44" xfId="0" applyNumberFormat="1" applyFont="1" applyFill="1" applyBorder="1" applyAlignment="1">
      <alignment horizontal="center" shrinkToFit="1"/>
    </xf>
    <xf numFmtId="3" fontId="37" fillId="16" borderId="143" xfId="0" applyNumberFormat="1" applyFont="1" applyFill="1" applyBorder="1" applyAlignment="1">
      <alignment horizontal="left" vertical="center" shrinkToFit="1"/>
    </xf>
    <xf numFmtId="3" fontId="37" fillId="16" borderId="144" xfId="0" applyNumberFormat="1" applyFont="1" applyFill="1" applyBorder="1" applyAlignment="1">
      <alignment horizontal="left" vertical="center" shrinkToFit="1"/>
    </xf>
    <xf numFmtId="3" fontId="15" fillId="13" borderId="85" xfId="0" applyNumberFormat="1" applyFont="1" applyFill="1" applyBorder="1" applyAlignment="1">
      <alignment horizontal="center" shrinkToFit="1"/>
    </xf>
    <xf numFmtId="3" fontId="15" fillId="12" borderId="79" xfId="0" applyNumberFormat="1" applyFont="1" applyFill="1" applyBorder="1" applyAlignment="1">
      <alignment horizontal="center"/>
    </xf>
    <xf numFmtId="3" fontId="15" fillId="15" borderId="22" xfId="0" applyNumberFormat="1" applyFont="1" applyFill="1" applyBorder="1" applyAlignment="1">
      <alignment horizontal="center"/>
    </xf>
    <xf numFmtId="3" fontId="14" fillId="3" borderId="113" xfId="0" applyNumberFormat="1" applyFont="1" applyFill="1" applyBorder="1" applyAlignment="1">
      <alignment horizontal="left"/>
    </xf>
    <xf numFmtId="3" fontId="14" fillId="3" borderId="19" xfId="0" applyNumberFormat="1" applyFont="1" applyFill="1" applyBorder="1" applyAlignment="1">
      <alignment horizontal="left"/>
    </xf>
    <xf numFmtId="3" fontId="14" fillId="3" borderId="118" xfId="0" applyNumberFormat="1" applyFont="1" applyFill="1" applyBorder="1" applyAlignment="1">
      <alignment horizontal="left"/>
    </xf>
    <xf numFmtId="3" fontId="16" fillId="3" borderId="101" xfId="0" applyNumberFormat="1" applyFont="1" applyFill="1" applyBorder="1" applyAlignment="1">
      <alignment vertical="center"/>
    </xf>
    <xf numFmtId="3" fontId="16" fillId="3" borderId="102" xfId="0" applyNumberFormat="1" applyFont="1" applyFill="1" applyBorder="1" applyAlignment="1">
      <alignment horizontal="center" vertical="center"/>
    </xf>
    <xf numFmtId="3" fontId="16" fillId="3" borderId="103" xfId="0" applyNumberFormat="1" applyFont="1" applyFill="1" applyBorder="1" applyAlignment="1">
      <alignment vertical="center"/>
    </xf>
    <xf numFmtId="3" fontId="16" fillId="3" borderId="148" xfId="0" applyNumberFormat="1" applyFont="1" applyFill="1" applyBorder="1" applyAlignment="1">
      <alignment horizontal="center" vertical="center"/>
    </xf>
    <xf numFmtId="3" fontId="16" fillId="3" borderId="149" xfId="0" applyNumberFormat="1" applyFont="1" applyFill="1" applyBorder="1" applyAlignment="1">
      <alignment vertical="center"/>
    </xf>
    <xf numFmtId="3" fontId="16" fillId="3" borderId="150" xfId="0" applyNumberFormat="1" applyFont="1" applyFill="1" applyBorder="1" applyAlignment="1">
      <alignment vertical="center"/>
    </xf>
    <xf numFmtId="3" fontId="16" fillId="3" borderId="79" xfId="0" applyNumberFormat="1" applyFont="1" applyFill="1" applyBorder="1" applyAlignment="1">
      <alignment horizontal="center"/>
    </xf>
    <xf numFmtId="3" fontId="16" fillId="3" borderId="80" xfId="0" applyNumberFormat="1" applyFont="1" applyFill="1" applyBorder="1" applyAlignment="1">
      <alignment horizontal="center"/>
    </xf>
    <xf numFmtId="3" fontId="22" fillId="3" borderId="22" xfId="0" applyNumberFormat="1" applyFont="1" applyFill="1" applyBorder="1" applyAlignment="1">
      <alignment horizontal="center"/>
    </xf>
    <xf numFmtId="170" fontId="39" fillId="18" borderId="151" xfId="0" applyNumberFormat="1" applyFont="1" applyFill="1" applyBorder="1" applyAlignment="1">
      <alignment horizontal="right" vertical="top"/>
    </xf>
    <xf numFmtId="170" fontId="39" fillId="18" borderId="152" xfId="0" applyNumberFormat="1" applyFont="1" applyFill="1" applyBorder="1" applyAlignment="1">
      <alignment horizontal="right" vertical="top"/>
    </xf>
    <xf numFmtId="3" fontId="15" fillId="16" borderId="75" xfId="0" applyNumberFormat="1" applyFont="1" applyFill="1" applyBorder="1" applyAlignment="1">
      <alignment horizontal="right" vertical="center"/>
    </xf>
    <xf numFmtId="3" fontId="15" fillId="16" borderId="86" xfId="0" applyNumberFormat="1" applyFont="1" applyFill="1" applyBorder="1" applyAlignment="1">
      <alignment horizontal="right" vertical="center"/>
    </xf>
    <xf numFmtId="170" fontId="39" fillId="18" borderId="153" xfId="0" applyNumberFormat="1" applyFont="1" applyFill="1" applyBorder="1" applyAlignment="1">
      <alignment horizontal="right" vertical="top"/>
    </xf>
    <xf numFmtId="170" fontId="39" fillId="18" borderId="154" xfId="0" applyNumberFormat="1" applyFont="1" applyFill="1" applyBorder="1" applyAlignment="1">
      <alignment horizontal="right" vertical="top"/>
    </xf>
    <xf numFmtId="3" fontId="15" fillId="16" borderId="136" xfId="0" applyNumberFormat="1" applyFont="1" applyFill="1" applyBorder="1" applyAlignment="1">
      <alignment horizontal="right" vertical="center"/>
    </xf>
    <xf numFmtId="170" fontId="39" fillId="18" borderId="155" xfId="0" applyNumberFormat="1" applyFont="1" applyFill="1" applyBorder="1" applyAlignment="1">
      <alignment horizontal="right" vertical="top"/>
    </xf>
    <xf numFmtId="3" fontId="15" fillId="16" borderId="135" xfId="0" applyNumberFormat="1" applyFont="1" applyFill="1" applyBorder="1" applyAlignment="1">
      <alignment horizontal="right" vertical="center"/>
    </xf>
    <xf numFmtId="170" fontId="39" fillId="18" borderId="156" xfId="0" applyNumberFormat="1" applyFont="1" applyFill="1" applyBorder="1" applyAlignment="1">
      <alignment horizontal="right" vertical="top"/>
    </xf>
    <xf numFmtId="3" fontId="15" fillId="16" borderId="126" xfId="0" applyNumberFormat="1" applyFont="1" applyFill="1" applyBorder="1" applyAlignment="1">
      <alignment horizontal="right" vertical="center"/>
    </xf>
    <xf numFmtId="3" fontId="28" fillId="16" borderId="78" xfId="96" applyNumberFormat="1" applyFont="1" applyFill="1" applyBorder="1" applyAlignment="1">
      <alignment horizontal="right" vertical="center" wrapText="1"/>
    </xf>
    <xf numFmtId="3" fontId="28" fillId="16" borderId="87" xfId="96" applyNumberFormat="1" applyFont="1" applyFill="1" applyBorder="1" applyAlignment="1">
      <alignment horizontal="right" vertical="center" wrapText="1"/>
    </xf>
    <xf numFmtId="170" fontId="39" fillId="18" borderId="157" xfId="0" applyNumberFormat="1" applyFont="1" applyFill="1" applyBorder="1" applyAlignment="1">
      <alignment horizontal="right" vertical="top"/>
    </xf>
    <xf numFmtId="170" fontId="39" fillId="18" borderId="158" xfId="0" applyNumberFormat="1" applyFont="1" applyFill="1" applyBorder="1" applyAlignment="1">
      <alignment horizontal="right" vertical="top"/>
    </xf>
    <xf numFmtId="170" fontId="39" fillId="18" borderId="159" xfId="0" applyNumberFormat="1" applyFont="1" applyFill="1" applyBorder="1" applyAlignment="1">
      <alignment horizontal="right" vertical="top"/>
    </xf>
    <xf numFmtId="170" fontId="39" fillId="18" borderId="160" xfId="0" applyNumberFormat="1" applyFont="1" applyFill="1" applyBorder="1" applyAlignment="1">
      <alignment horizontal="right" vertical="top"/>
    </xf>
    <xf numFmtId="3" fontId="28" fillId="16" borderId="112" xfId="96" applyNumberFormat="1" applyFont="1" applyFill="1" applyBorder="1" applyAlignment="1">
      <alignment horizontal="right" vertical="center" wrapText="1"/>
    </xf>
    <xf numFmtId="3" fontId="28" fillId="16" borderId="109" xfId="96" applyNumberFormat="1" applyFont="1" applyFill="1" applyBorder="1" applyAlignment="1">
      <alignment horizontal="right" vertical="center" wrapText="1"/>
    </xf>
    <xf numFmtId="170" fontId="39" fillId="18" borderId="161" xfId="0" applyNumberFormat="1" applyFont="1" applyFill="1" applyBorder="1" applyAlignment="1">
      <alignment horizontal="right" vertical="top"/>
    </xf>
    <xf numFmtId="170" fontId="39" fillId="18" borderId="162" xfId="0" applyNumberFormat="1" applyFont="1" applyFill="1" applyBorder="1" applyAlignment="1">
      <alignment horizontal="right" vertical="top"/>
    </xf>
    <xf numFmtId="170" fontId="39" fillId="18" borderId="163" xfId="0" applyNumberFormat="1" applyFont="1" applyFill="1" applyBorder="1" applyAlignment="1">
      <alignment horizontal="right" vertical="top"/>
    </xf>
    <xf numFmtId="170" fontId="39" fillId="18" borderId="164" xfId="0" applyNumberFormat="1" applyFont="1" applyFill="1" applyBorder="1" applyAlignment="1">
      <alignment horizontal="right" vertical="top"/>
    </xf>
    <xf numFmtId="3" fontId="28" fillId="16" borderId="89" xfId="96" applyNumberFormat="1" applyFont="1" applyFill="1" applyBorder="1" applyAlignment="1">
      <alignment horizontal="right" vertical="center" wrapText="1"/>
    </xf>
    <xf numFmtId="3" fontId="28" fillId="16" borderId="88" xfId="96" applyNumberFormat="1" applyFont="1" applyFill="1" applyBorder="1" applyAlignment="1">
      <alignment horizontal="right" vertical="center" wrapText="1"/>
    </xf>
    <xf numFmtId="170" fontId="39" fillId="18" borderId="165" xfId="0" applyNumberFormat="1" applyFont="1" applyFill="1" applyBorder="1" applyAlignment="1">
      <alignment horizontal="right" vertical="top"/>
    </xf>
    <xf numFmtId="3" fontId="15" fillId="12" borderId="120" xfId="0" applyNumberFormat="1" applyFont="1" applyFill="1" applyBorder="1" applyAlignment="1">
      <alignment horizontal="center" vertical="center"/>
    </xf>
    <xf numFmtId="170" fontId="39" fillId="18" borderId="170" xfId="0" applyNumberFormat="1" applyFont="1" applyFill="1" applyBorder="1" applyAlignment="1">
      <alignment horizontal="right" vertical="top"/>
    </xf>
    <xf numFmtId="170" fontId="39" fillId="18" borderId="171" xfId="0" applyNumberFormat="1" applyFont="1" applyFill="1" applyBorder="1" applyAlignment="1">
      <alignment horizontal="right" vertical="top"/>
    </xf>
    <xf numFmtId="3" fontId="15" fillId="13" borderId="26" xfId="0" applyNumberFormat="1" applyFont="1" applyFill="1" applyBorder="1" applyAlignment="1">
      <alignment vertical="center"/>
    </xf>
    <xf numFmtId="3" fontId="15" fillId="13" borderId="22" xfId="0" applyNumberFormat="1" applyFont="1" applyFill="1" applyBorder="1" applyAlignment="1">
      <alignment vertical="center"/>
    </xf>
    <xf numFmtId="3" fontId="15" fillId="13" borderId="120" xfId="0" applyNumberFormat="1" applyFont="1" applyFill="1" applyBorder="1" applyAlignment="1">
      <alignment vertical="center"/>
    </xf>
    <xf numFmtId="3" fontId="15" fillId="13" borderId="118" xfId="0" applyNumberFormat="1" applyFont="1" applyFill="1" applyBorder="1" applyAlignment="1">
      <alignment vertical="center"/>
    </xf>
    <xf numFmtId="3" fontId="15" fillId="13" borderId="48" xfId="0" applyNumberFormat="1" applyFont="1" applyFill="1" applyBorder="1" applyAlignment="1">
      <alignment vertical="center"/>
    </xf>
    <xf numFmtId="3" fontId="28" fillId="13" borderId="88" xfId="96" applyNumberFormat="1" applyFont="1" applyFill="1" applyBorder="1" applyAlignment="1">
      <alignment vertical="center" wrapText="1"/>
    </xf>
    <xf numFmtId="3" fontId="15" fillId="12" borderId="118" xfId="0" applyNumberFormat="1" applyFont="1" applyFill="1" applyBorder="1" applyAlignment="1">
      <alignment vertical="center"/>
    </xf>
    <xf numFmtId="3" fontId="39" fillId="13" borderId="7" xfId="0" applyNumberFormat="1" applyFont="1" applyFill="1" applyBorder="1" applyAlignment="1">
      <alignment vertical="top"/>
    </xf>
    <xf numFmtId="3" fontId="39" fillId="13" borderId="31" xfId="0" applyNumberFormat="1" applyFont="1" applyFill="1" applyBorder="1" applyAlignment="1">
      <alignment vertical="top"/>
    </xf>
    <xf numFmtId="3" fontId="39" fillId="13" borderId="169" xfId="0" applyNumberFormat="1" applyFont="1" applyFill="1" applyBorder="1" applyAlignment="1">
      <alignment vertical="top"/>
    </xf>
    <xf numFmtId="3" fontId="39" fillId="13" borderId="167" xfId="0" applyNumberFormat="1" applyFont="1" applyFill="1" applyBorder="1" applyAlignment="1">
      <alignment vertical="top"/>
    </xf>
    <xf numFmtId="3" fontId="39" fillId="13" borderId="166" xfId="0" applyNumberFormat="1" applyFont="1" applyFill="1" applyBorder="1" applyAlignment="1">
      <alignment vertical="top"/>
    </xf>
    <xf numFmtId="3" fontId="39" fillId="13" borderId="168" xfId="0" applyNumberFormat="1" applyFont="1" applyFill="1" applyBorder="1" applyAlignment="1">
      <alignment vertical="top"/>
    </xf>
    <xf numFmtId="3" fontId="17" fillId="3" borderId="56" xfId="0" applyNumberFormat="1" applyFont="1" applyFill="1" applyBorder="1" applyAlignment="1">
      <alignment horizontal="left"/>
    </xf>
    <xf numFmtId="3" fontId="16" fillId="3" borderId="56" xfId="0" applyNumberFormat="1" applyFont="1" applyFill="1" applyBorder="1" applyAlignment="1">
      <alignment horizontal="left"/>
    </xf>
    <xf numFmtId="3" fontId="14" fillId="12" borderId="16" xfId="0" applyNumberFormat="1" applyFont="1" applyFill="1" applyBorder="1" applyAlignment="1">
      <alignment horizontal="left"/>
    </xf>
    <xf numFmtId="3" fontId="15" fillId="0" borderId="0" xfId="0" applyNumberFormat="1" applyFont="1" applyFill="1" applyBorder="1" applyAlignment="1">
      <alignment horizontal="right"/>
    </xf>
    <xf numFmtId="3" fontId="40" fillId="12" borderId="113" xfId="0" applyNumberFormat="1" applyFont="1" applyFill="1" applyBorder="1" applyAlignment="1">
      <alignment horizontal="center"/>
    </xf>
    <xf numFmtId="0" fontId="41" fillId="12" borderId="118" xfId="99" applyFont="1" applyFill="1" applyBorder="1" applyAlignment="1">
      <alignment horizontal="center" vertical="center" wrapText="1"/>
    </xf>
    <xf numFmtId="3" fontId="40" fillId="13" borderId="85" xfId="0" applyNumberFormat="1" applyFont="1" applyFill="1" applyBorder="1" applyAlignment="1">
      <alignment horizontal="center" shrinkToFit="1"/>
    </xf>
    <xf numFmtId="3" fontId="40" fillId="13" borderId="39" xfId="0" applyNumberFormat="1" applyFont="1" applyFill="1" applyBorder="1" applyAlignment="1">
      <alignment horizontal="center" shrinkToFit="1"/>
    </xf>
    <xf numFmtId="3" fontId="40" fillId="15" borderId="28" xfId="0" applyNumberFormat="1" applyFont="1" applyFill="1" applyBorder="1" applyAlignment="1">
      <alignment horizontal="center" shrinkToFit="1"/>
    </xf>
    <xf numFmtId="0" fontId="41" fillId="0" borderId="1" xfId="99" applyFont="1" applyFill="1" applyBorder="1" applyAlignment="1">
      <alignment horizontal="center" vertical="center" wrapText="1"/>
    </xf>
    <xf numFmtId="3" fontId="37" fillId="0" borderId="172" xfId="0" applyNumberFormat="1" applyFont="1" applyBorder="1" applyAlignment="1">
      <alignment horizontal="center"/>
    </xf>
    <xf numFmtId="3" fontId="37" fillId="0" borderId="12" xfId="0" applyNumberFormat="1" applyFont="1" applyBorder="1" applyAlignment="1">
      <alignment horizontal="center"/>
    </xf>
    <xf numFmtId="2" fontId="37" fillId="0" borderId="19" xfId="0" applyNumberFormat="1" applyFont="1" applyBorder="1" applyAlignment="1">
      <alignment horizontal="center"/>
    </xf>
    <xf numFmtId="0" fontId="41" fillId="14" borderId="1" xfId="99" applyFont="1" applyFill="1" applyBorder="1" applyAlignment="1">
      <alignment horizontal="center" vertical="center" wrapText="1"/>
    </xf>
    <xf numFmtId="3" fontId="42" fillId="14" borderId="172" xfId="99" applyNumberFormat="1" applyFont="1" applyFill="1" applyBorder="1" applyAlignment="1">
      <alignment horizontal="center" wrapText="1"/>
    </xf>
    <xf numFmtId="3" fontId="42" fillId="14" borderId="12" xfId="99" applyNumberFormat="1" applyFont="1" applyFill="1" applyBorder="1" applyAlignment="1">
      <alignment horizontal="center" wrapText="1"/>
    </xf>
    <xf numFmtId="2" fontId="42" fillId="14" borderId="19" xfId="99" applyNumberFormat="1" applyFont="1" applyFill="1" applyBorder="1" applyAlignment="1">
      <alignment horizontal="center" vertical="center" wrapText="1"/>
    </xf>
    <xf numFmtId="0" fontId="42" fillId="14" borderId="172" xfId="99" applyFont="1" applyFill="1" applyBorder="1" applyAlignment="1">
      <alignment horizontal="center" wrapText="1"/>
    </xf>
    <xf numFmtId="0" fontId="42" fillId="14" borderId="12" xfId="99" applyFont="1" applyFill="1" applyBorder="1" applyAlignment="1">
      <alignment horizontal="center" wrapText="1"/>
    </xf>
    <xf numFmtId="0" fontId="41" fillId="17" borderId="6" xfId="99" applyFont="1" applyFill="1" applyBorder="1" applyAlignment="1">
      <alignment horizontal="center" vertical="center" wrapText="1"/>
    </xf>
    <xf numFmtId="3" fontId="41" fillId="17" borderId="80" xfId="99" applyNumberFormat="1" applyFont="1" applyFill="1" applyBorder="1" applyAlignment="1">
      <alignment horizontal="center" vertical="center" wrapText="1"/>
    </xf>
    <xf numFmtId="3" fontId="41" fillId="17" borderId="124" xfId="99" applyNumberFormat="1" applyFont="1" applyFill="1" applyBorder="1" applyAlignment="1">
      <alignment horizontal="center" vertical="center" wrapText="1"/>
    </xf>
    <xf numFmtId="2" fontId="41" fillId="17" borderId="26" xfId="99" applyNumberFormat="1" applyFont="1" applyFill="1" applyBorder="1" applyAlignment="1">
      <alignment horizontal="center" vertical="center" wrapText="1"/>
    </xf>
    <xf numFmtId="3" fontId="14" fillId="0" borderId="0" xfId="0" applyNumberFormat="1" applyFont="1" applyAlignment="1">
      <alignment vertical="center"/>
    </xf>
    <xf numFmtId="2" fontId="7" fillId="0" borderId="0" xfId="100" applyNumberFormat="1" applyFont="1"/>
    <xf numFmtId="2" fontId="34" fillId="16" borderId="116" xfId="0" applyNumberFormat="1" applyFont="1" applyFill="1" applyBorder="1" applyAlignment="1">
      <alignment horizontal="right" vertical="center" wrapText="1"/>
    </xf>
    <xf numFmtId="1" fontId="34" fillId="16" borderId="116" xfId="100" applyNumberFormat="1" applyFont="1" applyFill="1" applyBorder="1" applyAlignment="1">
      <alignment horizontal="right" vertical="center" wrapText="1"/>
    </xf>
    <xf numFmtId="3" fontId="34" fillId="16" borderId="116" xfId="100" applyNumberFormat="1" applyFont="1" applyFill="1" applyBorder="1" applyAlignment="1">
      <alignment horizontal="right" vertical="center" wrapText="1"/>
    </xf>
    <xf numFmtId="169" fontId="34" fillId="14" borderId="116" xfId="100" applyNumberFormat="1" applyFont="1" applyFill="1" applyBorder="1" applyAlignment="1">
      <alignment horizontal="right" vertical="center" wrapText="1"/>
    </xf>
    <xf numFmtId="169" fontId="34" fillId="14" borderId="117" xfId="100" applyNumberFormat="1" applyFont="1" applyFill="1" applyBorder="1" applyAlignment="1">
      <alignment horizontal="right" vertical="center" wrapText="1"/>
    </xf>
    <xf numFmtId="0" fontId="35" fillId="14" borderId="26" xfId="0" applyFont="1" applyFill="1" applyBorder="1" applyAlignment="1">
      <alignment vertical="center"/>
    </xf>
    <xf numFmtId="0" fontId="35" fillId="0" borderId="114" xfId="0" applyFont="1" applyFill="1" applyBorder="1" applyAlignment="1">
      <alignment vertical="center" wrapText="1"/>
    </xf>
    <xf numFmtId="0" fontId="35" fillId="0" borderId="19" xfId="0" applyFont="1" applyFill="1" applyBorder="1" applyAlignment="1">
      <alignment vertical="center"/>
    </xf>
    <xf numFmtId="0" fontId="35" fillId="14" borderId="116" xfId="0" applyFont="1" applyFill="1" applyBorder="1" applyAlignment="1">
      <alignment vertical="center" wrapText="1"/>
    </xf>
    <xf numFmtId="0" fontId="35" fillId="0" borderId="116" xfId="0" applyFont="1" applyBorder="1" applyAlignment="1">
      <alignment vertical="center" wrapText="1"/>
    </xf>
    <xf numFmtId="0" fontId="35" fillId="0" borderId="116" xfId="0" applyFont="1" applyFill="1" applyBorder="1" applyAlignment="1">
      <alignment vertical="center" wrapText="1"/>
    </xf>
    <xf numFmtId="0" fontId="43" fillId="0" borderId="19" xfId="0" applyFont="1" applyBorder="1"/>
    <xf numFmtId="0" fontId="44" fillId="14" borderId="116" xfId="0" applyFont="1" applyFill="1" applyBorder="1" applyAlignment="1">
      <alignment vertical="center" wrapText="1"/>
    </xf>
    <xf numFmtId="0" fontId="43" fillId="0" borderId="116" xfId="0" applyFont="1" applyBorder="1" applyAlignment="1">
      <alignment vertical="center" wrapText="1"/>
    </xf>
    <xf numFmtId="0" fontId="43" fillId="14" borderId="116" xfId="0" applyFont="1" applyFill="1" applyBorder="1" applyAlignment="1">
      <alignment vertical="center" wrapText="1"/>
    </xf>
    <xf numFmtId="0" fontId="35" fillId="14" borderId="117" xfId="0" applyFont="1" applyFill="1" applyBorder="1" applyAlignment="1">
      <alignment vertical="center" wrapText="1"/>
    </xf>
    <xf numFmtId="0" fontId="13" fillId="0" borderId="0" xfId="1" applyAlignment="1" applyProtection="1">
      <alignment horizontal="left"/>
    </xf>
    <xf numFmtId="3" fontId="19" fillId="0" borderId="0" xfId="0" applyNumberFormat="1" applyFont="1" applyFill="1" applyAlignment="1">
      <alignment horizontal="center" wrapText="1"/>
    </xf>
    <xf numFmtId="0" fontId="19" fillId="0" borderId="0" xfId="0" applyFont="1" applyAlignment="1">
      <alignment horizontal="center" wrapText="1"/>
    </xf>
    <xf numFmtId="3" fontId="14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 wrapText="1"/>
    </xf>
    <xf numFmtId="3" fontId="20" fillId="0" borderId="0" xfId="0" applyNumberFormat="1" applyFont="1" applyFill="1" applyAlignment="1">
      <alignment horizontal="center" vertical="center"/>
    </xf>
    <xf numFmtId="3" fontId="19" fillId="0" borderId="0" xfId="0" applyNumberFormat="1" applyFont="1" applyAlignment="1">
      <alignment horizontal="center" vertical="center" wrapText="1"/>
    </xf>
    <xf numFmtId="3" fontId="2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/>
    </xf>
    <xf numFmtId="3" fontId="20" fillId="0" borderId="0" xfId="0" applyNumberFormat="1" applyFont="1" applyFill="1" applyAlignment="1">
      <alignment horizontal="center"/>
    </xf>
    <xf numFmtId="3" fontId="19" fillId="0" borderId="0" xfId="0" applyNumberFormat="1" applyFont="1" applyAlignment="1">
      <alignment horizontal="center" vertical="center"/>
    </xf>
    <xf numFmtId="3" fontId="27" fillId="0" borderId="0" xfId="0" applyNumberFormat="1" applyFont="1" applyAlignment="1">
      <alignment horizontal="center"/>
    </xf>
    <xf numFmtId="3" fontId="19" fillId="0" borderId="0" xfId="0" applyNumberFormat="1" applyFont="1" applyAlignment="1">
      <alignment horizontal="center" wrapText="1"/>
    </xf>
    <xf numFmtId="3" fontId="19" fillId="0" borderId="0" xfId="0" applyNumberFormat="1" applyFont="1" applyAlignment="1">
      <alignment horizontal="center"/>
    </xf>
    <xf numFmtId="3" fontId="15" fillId="15" borderId="23" xfId="0" applyNumberFormat="1" applyFont="1" applyFill="1" applyBorder="1" applyAlignment="1">
      <alignment horizontal="center" shrinkToFit="1"/>
    </xf>
    <xf numFmtId="3" fontId="15" fillId="15" borderId="37" xfId="0" applyNumberFormat="1" applyFont="1" applyFill="1" applyBorder="1" applyAlignment="1">
      <alignment horizontal="center" shrinkToFit="1"/>
    </xf>
    <xf numFmtId="3" fontId="15" fillId="15" borderId="24" xfId="0" applyNumberFormat="1" applyFont="1" applyFill="1" applyBorder="1" applyAlignment="1">
      <alignment horizontal="center" shrinkToFit="1"/>
    </xf>
    <xf numFmtId="3" fontId="15" fillId="15" borderId="34" xfId="0" applyNumberFormat="1" applyFont="1" applyFill="1" applyBorder="1" applyAlignment="1">
      <alignment horizontal="center" shrinkToFit="1"/>
    </xf>
    <xf numFmtId="3" fontId="15" fillId="15" borderId="14" xfId="0" applyNumberFormat="1" applyFont="1" applyFill="1" applyBorder="1" applyAlignment="1">
      <alignment horizontal="center" shrinkToFit="1"/>
    </xf>
    <xf numFmtId="3" fontId="15" fillId="15" borderId="52" xfId="0" applyNumberFormat="1" applyFont="1" applyFill="1" applyBorder="1" applyAlignment="1">
      <alignment horizontal="center" shrinkToFit="1"/>
    </xf>
    <xf numFmtId="3" fontId="15" fillId="15" borderId="69" xfId="0" applyNumberFormat="1" applyFont="1" applyFill="1" applyBorder="1" applyAlignment="1">
      <alignment horizontal="center" shrinkToFit="1"/>
    </xf>
    <xf numFmtId="3" fontId="15" fillId="15" borderId="67" xfId="0" applyNumberFormat="1" applyFont="1" applyFill="1" applyBorder="1" applyAlignment="1">
      <alignment horizontal="center" shrinkToFit="1"/>
    </xf>
    <xf numFmtId="3" fontId="15" fillId="15" borderId="68" xfId="0" applyNumberFormat="1" applyFont="1" applyFill="1" applyBorder="1" applyAlignment="1">
      <alignment horizontal="center" shrinkToFit="1"/>
    </xf>
    <xf numFmtId="3" fontId="15" fillId="15" borderId="128" xfId="0" applyNumberFormat="1" applyFont="1" applyFill="1" applyBorder="1" applyAlignment="1">
      <alignment horizontal="center" shrinkToFit="1"/>
    </xf>
    <xf numFmtId="3" fontId="15" fillId="15" borderId="129" xfId="0" applyNumberFormat="1" applyFont="1" applyFill="1" applyBorder="1" applyAlignment="1">
      <alignment horizontal="center" shrinkToFit="1"/>
    </xf>
    <xf numFmtId="3" fontId="15" fillId="15" borderId="41" xfId="0" applyNumberFormat="1" applyFont="1" applyFill="1" applyBorder="1" applyAlignment="1">
      <alignment horizontal="center" shrinkToFit="1"/>
    </xf>
    <xf numFmtId="3" fontId="15" fillId="15" borderId="122" xfId="0" applyNumberFormat="1" applyFont="1" applyFill="1" applyBorder="1" applyAlignment="1">
      <alignment horizontal="center" shrinkToFit="1"/>
    </xf>
    <xf numFmtId="3" fontId="15" fillId="12" borderId="13" xfId="0" applyNumberFormat="1" applyFont="1" applyFill="1" applyBorder="1" applyAlignment="1">
      <alignment horizontal="center" vertical="center" shrinkToFit="1"/>
    </xf>
    <xf numFmtId="3" fontId="15" fillId="12" borderId="49" xfId="0" applyNumberFormat="1" applyFont="1" applyFill="1" applyBorder="1" applyAlignment="1">
      <alignment horizontal="center" vertical="center" shrinkToFit="1"/>
    </xf>
    <xf numFmtId="3" fontId="15" fillId="12" borderId="14" xfId="0" applyNumberFormat="1" applyFont="1" applyFill="1" applyBorder="1" applyAlignment="1">
      <alignment horizontal="center" vertical="center" shrinkToFit="1"/>
    </xf>
    <xf numFmtId="3" fontId="15" fillId="12" borderId="50" xfId="0" applyNumberFormat="1" applyFont="1" applyFill="1" applyBorder="1" applyAlignment="1">
      <alignment horizontal="center" vertical="center" shrinkToFit="1"/>
    </xf>
    <xf numFmtId="3" fontId="15" fillId="15" borderId="93" xfId="0" applyNumberFormat="1" applyFont="1" applyFill="1" applyBorder="1" applyAlignment="1">
      <alignment horizontal="center" vertical="center" shrinkToFit="1"/>
    </xf>
    <xf numFmtId="3" fontId="15" fillId="15" borderId="94" xfId="0" applyNumberFormat="1" applyFont="1" applyFill="1" applyBorder="1" applyAlignment="1">
      <alignment horizontal="center" vertical="center" shrinkToFit="1"/>
    </xf>
    <xf numFmtId="3" fontId="19" fillId="0" borderId="0" xfId="0" applyNumberFormat="1" applyFont="1" applyFill="1" applyAlignment="1">
      <alignment horizontal="center" shrinkToFit="1"/>
    </xf>
    <xf numFmtId="3" fontId="15" fillId="0" borderId="0" xfId="0" applyNumberFormat="1" applyFont="1" applyAlignment="1">
      <alignment horizontal="center" shrinkToFit="1"/>
    </xf>
    <xf numFmtId="3" fontId="15" fillId="15" borderId="13" xfId="0" applyNumberFormat="1" applyFont="1" applyFill="1" applyBorder="1" applyAlignment="1">
      <alignment horizontal="center" shrinkToFit="1"/>
    </xf>
    <xf numFmtId="3" fontId="15" fillId="15" borderId="54" xfId="0" applyNumberFormat="1" applyFont="1" applyFill="1" applyBorder="1" applyAlignment="1">
      <alignment horizontal="center" shrinkToFit="1"/>
    </xf>
    <xf numFmtId="3" fontId="15" fillId="15" borderId="53" xfId="0" applyNumberFormat="1" applyFont="1" applyFill="1" applyBorder="1" applyAlignment="1">
      <alignment horizontal="center" shrinkToFit="1"/>
    </xf>
    <xf numFmtId="3" fontId="40" fillId="12" borderId="113" xfId="0" applyNumberFormat="1" applyFont="1" applyFill="1" applyBorder="1" applyAlignment="1">
      <alignment horizontal="center" vertical="center" wrapText="1"/>
    </xf>
    <xf numFmtId="3" fontId="40" fillId="12" borderId="118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3" fontId="40" fillId="15" borderId="122" xfId="0" applyNumberFormat="1" applyFont="1" applyFill="1" applyBorder="1" applyAlignment="1">
      <alignment horizontal="center" shrinkToFit="1"/>
    </xf>
    <xf numFmtId="3" fontId="40" fillId="15" borderId="37" xfId="0" applyNumberFormat="1" applyFont="1" applyFill="1" applyBorder="1" applyAlignment="1">
      <alignment horizontal="center" shrinkToFit="1"/>
    </xf>
    <xf numFmtId="3" fontId="40" fillId="15" borderId="24" xfId="0" applyNumberFormat="1" applyFont="1" applyFill="1" applyBorder="1" applyAlignment="1">
      <alignment horizontal="center" shrinkToFit="1"/>
    </xf>
    <xf numFmtId="3" fontId="14" fillId="0" borderId="0" xfId="0" applyNumberFormat="1" applyFont="1" applyAlignment="1">
      <alignment horizontal="left"/>
    </xf>
    <xf numFmtId="3" fontId="14" fillId="0" borderId="11" xfId="0" applyNumberFormat="1" applyFont="1" applyBorder="1" applyAlignment="1">
      <alignment horizontal="center" vertical="center" wrapText="1"/>
    </xf>
    <xf numFmtId="3" fontId="15" fillId="0" borderId="0" xfId="0" applyNumberFormat="1" applyFont="1" applyAlignment="1">
      <alignment horizontal="center"/>
    </xf>
    <xf numFmtId="0" fontId="19" fillId="0" borderId="0" xfId="0" applyFont="1" applyFill="1" applyAlignment="1">
      <alignment horizontal="center"/>
    </xf>
    <xf numFmtId="3" fontId="19" fillId="0" borderId="0" xfId="0" applyNumberFormat="1" applyFont="1" applyFill="1" applyAlignment="1">
      <alignment horizontal="center"/>
    </xf>
    <xf numFmtId="0" fontId="19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3" fontId="15" fillId="12" borderId="128" xfId="0" applyNumberFormat="1" applyFont="1" applyFill="1" applyBorder="1" applyAlignment="1">
      <alignment horizontal="center"/>
    </xf>
    <xf numFmtId="3" fontId="15" fillId="12" borderId="129" xfId="0" applyNumberFormat="1" applyFont="1" applyFill="1" applyBorder="1" applyAlignment="1">
      <alignment horizontal="center"/>
    </xf>
    <xf numFmtId="3" fontId="15" fillId="12" borderId="41" xfId="0" applyNumberFormat="1" applyFont="1" applyFill="1" applyBorder="1" applyAlignment="1">
      <alignment horizontal="center"/>
    </xf>
    <xf numFmtId="3" fontId="15" fillId="12" borderId="113" xfId="0" applyNumberFormat="1" applyFont="1" applyFill="1" applyBorder="1" applyAlignment="1">
      <alignment horizontal="center" vertical="center"/>
    </xf>
    <xf numFmtId="3" fontId="15" fillId="12" borderId="118" xfId="0" applyNumberFormat="1" applyFont="1" applyFill="1" applyBorder="1" applyAlignment="1">
      <alignment horizontal="center" vertical="center"/>
    </xf>
    <xf numFmtId="3" fontId="18" fillId="0" borderId="0" xfId="1" applyNumberFormat="1" applyFont="1" applyAlignment="1" applyProtection="1">
      <alignment horizontal="center" wrapText="1"/>
    </xf>
    <xf numFmtId="0" fontId="14" fillId="0" borderId="0" xfId="0" applyFont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3" fontId="14" fillId="0" borderId="0" xfId="0" applyNumberFormat="1" applyFont="1" applyAlignment="1">
      <alignment horizontal="center" vertical="center" wrapText="1"/>
    </xf>
    <xf numFmtId="3" fontId="16" fillId="3" borderId="5" xfId="0" applyNumberFormat="1" applyFont="1" applyFill="1" applyBorder="1" applyAlignment="1">
      <alignment horizontal="center" vertical="center" wrapText="1"/>
    </xf>
    <xf numFmtId="3" fontId="16" fillId="3" borderId="11" xfId="0" applyNumberFormat="1" applyFont="1" applyFill="1" applyBorder="1" applyAlignment="1">
      <alignment horizontal="center" vertical="center" wrapText="1"/>
    </xf>
    <xf numFmtId="3" fontId="16" fillId="3" borderId="119" xfId="0" applyNumberFormat="1" applyFont="1" applyFill="1" applyBorder="1" applyAlignment="1">
      <alignment horizontal="center" vertical="center" wrapText="1"/>
    </xf>
    <xf numFmtId="3" fontId="16" fillId="3" borderId="146" xfId="0" applyNumberFormat="1" applyFont="1" applyFill="1" applyBorder="1" applyAlignment="1">
      <alignment horizontal="center" vertical="center" wrapText="1"/>
    </xf>
    <xf numFmtId="3" fontId="16" fillId="3" borderId="113" xfId="0" applyNumberFormat="1" applyFont="1" applyFill="1" applyBorder="1" applyAlignment="1">
      <alignment horizontal="center" vertical="center"/>
    </xf>
    <xf numFmtId="3" fontId="16" fillId="3" borderId="19" xfId="0" applyNumberFormat="1" applyFont="1" applyFill="1" applyBorder="1" applyAlignment="1">
      <alignment horizontal="center" vertical="center"/>
    </xf>
    <xf numFmtId="3" fontId="16" fillId="3" borderId="145" xfId="0" applyNumberFormat="1" applyFont="1" applyFill="1" applyBorder="1" applyAlignment="1">
      <alignment horizontal="center" vertical="center" wrapText="1"/>
    </xf>
    <xf numFmtId="3" fontId="16" fillId="3" borderId="147" xfId="0" applyNumberFormat="1" applyFont="1" applyFill="1" applyBorder="1" applyAlignment="1">
      <alignment horizontal="center" vertical="center" wrapText="1"/>
    </xf>
    <xf numFmtId="3" fontId="16" fillId="3" borderId="115" xfId="0" applyNumberFormat="1" applyFont="1" applyFill="1" applyBorder="1" applyAlignment="1">
      <alignment horizontal="center" vertical="center" wrapText="1"/>
    </xf>
    <xf numFmtId="3" fontId="16" fillId="3" borderId="173" xfId="0" applyNumberFormat="1" applyFont="1" applyFill="1" applyBorder="1" applyAlignment="1">
      <alignment horizontal="center" vertical="center" wrapText="1"/>
    </xf>
    <xf numFmtId="3" fontId="16" fillId="3" borderId="174" xfId="0" applyNumberFormat="1" applyFont="1" applyFill="1" applyBorder="1" applyAlignment="1">
      <alignment horizontal="center" vertical="center" wrapText="1"/>
    </xf>
    <xf numFmtId="3" fontId="16" fillId="3" borderId="140" xfId="0" applyNumberFormat="1" applyFont="1" applyFill="1" applyBorder="1" applyAlignment="1">
      <alignment horizontal="center" wrapText="1"/>
    </xf>
    <xf numFmtId="3" fontId="16" fillId="3" borderId="27" xfId="0" applyNumberFormat="1" applyFont="1" applyFill="1" applyBorder="1" applyAlignment="1">
      <alignment horizontal="center" wrapText="1"/>
    </xf>
    <xf numFmtId="3" fontId="16" fillId="3" borderId="124" xfId="0" applyNumberFormat="1" applyFont="1" applyFill="1" applyBorder="1" applyAlignment="1">
      <alignment horizontal="center" wrapText="1"/>
    </xf>
    <xf numFmtId="3" fontId="16" fillId="3" borderId="118" xfId="0" applyNumberFormat="1" applyFont="1" applyFill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wrapText="1"/>
    </xf>
    <xf numFmtId="3" fontId="16" fillId="3" borderId="6" xfId="0" applyNumberFormat="1" applyFont="1" applyFill="1" applyBorder="1" applyAlignment="1">
      <alignment horizontal="center" wrapText="1"/>
    </xf>
  </cellXfs>
  <cellStyles count="101">
    <cellStyle name="Hipervínculo" xfId="1" builtinId="8"/>
    <cellStyle name="Millares" xfId="2" builtinId="3"/>
    <cellStyle name="Normal" xfId="0" builtinId="0"/>
    <cellStyle name="Normal 10" xfId="3"/>
    <cellStyle name="Normal 10 2" xfId="4"/>
    <cellStyle name="Normal 10 3" xfId="5"/>
    <cellStyle name="Normal 10 4" xfId="6"/>
    <cellStyle name="Normal 11" xfId="7"/>
    <cellStyle name="Normal 11 2" xfId="8"/>
    <cellStyle name="Normal 11 3" xfId="9"/>
    <cellStyle name="Normal 12 2" xfId="10"/>
    <cellStyle name="Normal 12 3" xfId="11"/>
    <cellStyle name="Normal 12 4" xfId="12"/>
    <cellStyle name="Normal 12 5" xfId="13"/>
    <cellStyle name="Normal 12 6" xfId="14"/>
    <cellStyle name="Normal 13 2" xfId="15"/>
    <cellStyle name="Normal 13 3" xfId="16"/>
    <cellStyle name="Normal 13 4" xfId="17"/>
    <cellStyle name="Normal 13 5" xfId="18"/>
    <cellStyle name="Normal 13 6" xfId="19"/>
    <cellStyle name="Normal 14 2" xfId="20"/>
    <cellStyle name="Normal 14 3" xfId="21"/>
    <cellStyle name="Normal 14 4" xfId="22"/>
    <cellStyle name="Normal 14 5" xfId="23"/>
    <cellStyle name="Normal 14 6" xfId="24"/>
    <cellStyle name="Normal 15 2" xfId="25"/>
    <cellStyle name="Normal 15 3" xfId="26"/>
    <cellStyle name="Normal 15 4" xfId="27"/>
    <cellStyle name="Normal 15 5" xfId="28"/>
    <cellStyle name="Normal 15 6" xfId="29"/>
    <cellStyle name="Normal 16 2" xfId="30"/>
    <cellStyle name="Normal 17" xfId="31"/>
    <cellStyle name="Normal 18" xfId="32"/>
    <cellStyle name="Normal 2" xfId="33"/>
    <cellStyle name="Normal 2 10" xfId="34"/>
    <cellStyle name="Normal 2 11" xfId="35"/>
    <cellStyle name="Normal 2 12" xfId="36"/>
    <cellStyle name="Normal 2 13" xfId="37"/>
    <cellStyle name="Normal 2 14" xfId="38"/>
    <cellStyle name="Normal 2 15" xfId="39"/>
    <cellStyle name="Normal 2 16" xfId="40"/>
    <cellStyle name="Normal 2 2" xfId="41"/>
    <cellStyle name="Normal 2 3" xfId="42"/>
    <cellStyle name="Normal 2 4" xfId="43"/>
    <cellStyle name="Normal 2 5" xfId="44"/>
    <cellStyle name="Normal 2 6" xfId="45"/>
    <cellStyle name="Normal 2 7" xfId="46"/>
    <cellStyle name="Normal 2 8" xfId="47"/>
    <cellStyle name="Normal 2 9" xfId="48"/>
    <cellStyle name="Normal 20" xfId="49"/>
    <cellStyle name="Normal 23" xfId="50"/>
    <cellStyle name="Normal 3" xfId="51"/>
    <cellStyle name="Normal 4 10" xfId="52"/>
    <cellStyle name="Normal 4 2" xfId="53"/>
    <cellStyle name="Normal 4 3" xfId="54"/>
    <cellStyle name="Normal 4 4" xfId="55"/>
    <cellStyle name="Normal 4 5" xfId="56"/>
    <cellStyle name="Normal 4 6" xfId="57"/>
    <cellStyle name="Normal 4 7" xfId="58"/>
    <cellStyle name="Normal 4 8" xfId="59"/>
    <cellStyle name="Normal 4 9" xfId="60"/>
    <cellStyle name="Normal 5 2" xfId="61"/>
    <cellStyle name="Normal 6 2" xfId="62"/>
    <cellStyle name="Normal 6 3" xfId="63"/>
    <cellStyle name="Normal 6 4" xfId="64"/>
    <cellStyle name="Normal 6 5" xfId="65"/>
    <cellStyle name="Normal 6 6" xfId="66"/>
    <cellStyle name="Normal 6 7" xfId="67"/>
    <cellStyle name="Normal 6 8" xfId="68"/>
    <cellStyle name="Normal 7 10" xfId="69"/>
    <cellStyle name="Normal 7 11" xfId="70"/>
    <cellStyle name="Normal 7 2" xfId="71"/>
    <cellStyle name="Normal 7 3" xfId="72"/>
    <cellStyle name="Normal 7 4" xfId="73"/>
    <cellStyle name="Normal 7 5" xfId="74"/>
    <cellStyle name="Normal 7 6" xfId="75"/>
    <cellStyle name="Normal 7 7" xfId="76"/>
    <cellStyle name="Normal 7 8" xfId="77"/>
    <cellStyle name="Normal 7 9" xfId="78"/>
    <cellStyle name="Normal 8" xfId="79"/>
    <cellStyle name="Normal 8 2" xfId="80"/>
    <cellStyle name="Normal 8 3" xfId="81"/>
    <cellStyle name="Normal 8 4" xfId="82"/>
    <cellStyle name="Normal 8 5" xfId="83"/>
    <cellStyle name="Normal 8 6" xfId="84"/>
    <cellStyle name="Normal 9" xfId="85"/>
    <cellStyle name="Normal 9 2" xfId="86"/>
    <cellStyle name="Normal 9 3" xfId="87"/>
    <cellStyle name="Normal 9 4" xfId="88"/>
    <cellStyle name="Normal 9 5" xfId="89"/>
    <cellStyle name="Normal_25" xfId="90"/>
    <cellStyle name="Normal_37.Municip" xfId="91"/>
    <cellStyle name="Normal_37.Municip_1" xfId="92"/>
    <cellStyle name="Normal_37.Municip_2" xfId="93"/>
    <cellStyle name="Normal_39" xfId="94"/>
    <cellStyle name="Normal_39_1" xfId="95"/>
    <cellStyle name="Normal_39_2" xfId="96"/>
    <cellStyle name="Normal_7 Areas" xfId="97"/>
    <cellStyle name="Normal_7 Areas_1" xfId="98"/>
    <cellStyle name="Normal_Hoja1" xfId="99"/>
    <cellStyle name="Porcentaje" xfId="100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0</xdr:colOff>
      <xdr:row>18</xdr:row>
      <xdr:rowOff>0</xdr:rowOff>
    </xdr:from>
    <xdr:ext cx="184731" cy="264560"/>
    <xdr:sp macro="" textlink="">
      <xdr:nvSpPr>
        <xdr:cNvPr id="2" name="1 CuadroTexto"/>
        <xdr:cNvSpPr txBox="1"/>
      </xdr:nvSpPr>
      <xdr:spPr>
        <a:xfrm>
          <a:off x="10639425" y="439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7"/>
  <sheetViews>
    <sheetView showGridLines="0" tabSelected="1" view="pageLayout" zoomScaleNormal="100" workbookViewId="0">
      <selection activeCell="A35" sqref="A35"/>
    </sheetView>
  </sheetViews>
  <sheetFormatPr baseColWidth="10" defaultRowHeight="12.5" x14ac:dyDescent="0.25"/>
  <cols>
    <col min="1" max="1" width="155.81640625" customWidth="1"/>
  </cols>
  <sheetData>
    <row r="3" spans="1:12" ht="15.5" x14ac:dyDescent="0.35">
      <c r="A3" s="7" t="s">
        <v>324</v>
      </c>
    </row>
    <row r="5" spans="1:12" ht="13" x14ac:dyDescent="0.3">
      <c r="A5" s="9" t="s">
        <v>242</v>
      </c>
    </row>
    <row r="7" spans="1:12" x14ac:dyDescent="0.25">
      <c r="A7" s="556" t="s">
        <v>323</v>
      </c>
      <c r="B7" s="556"/>
      <c r="C7" s="556"/>
      <c r="D7" s="556"/>
      <c r="E7" s="556"/>
      <c r="F7" s="556"/>
      <c r="G7" s="556"/>
      <c r="H7" s="556"/>
      <c r="I7" s="556"/>
      <c r="J7" s="556"/>
      <c r="K7" s="556"/>
      <c r="L7" s="556"/>
    </row>
    <row r="8" spans="1:12" x14ac:dyDescent="0.25">
      <c r="A8" s="5" t="s">
        <v>334</v>
      </c>
    </row>
    <row r="10" spans="1:12" ht="13" x14ac:dyDescent="0.3">
      <c r="A10" s="10" t="s">
        <v>232</v>
      </c>
    </row>
    <row r="12" spans="1:12" x14ac:dyDescent="0.25">
      <c r="A12" s="5" t="s">
        <v>238</v>
      </c>
    </row>
    <row r="13" spans="1:12" x14ac:dyDescent="0.25">
      <c r="A13" s="5" t="s">
        <v>239</v>
      </c>
    </row>
    <row r="14" spans="1:12" x14ac:dyDescent="0.25">
      <c r="A14" s="5" t="s">
        <v>240</v>
      </c>
    </row>
    <row r="15" spans="1:12" x14ac:dyDescent="0.25">
      <c r="A15" s="5" t="s">
        <v>357</v>
      </c>
    </row>
    <row r="16" spans="1:12" x14ac:dyDescent="0.25">
      <c r="A16" s="5" t="s">
        <v>358</v>
      </c>
    </row>
    <row r="18" spans="1:1" ht="13" x14ac:dyDescent="0.3">
      <c r="A18" s="11" t="s">
        <v>243</v>
      </c>
    </row>
    <row r="20" spans="1:1" x14ac:dyDescent="0.25">
      <c r="A20" s="5" t="s">
        <v>365</v>
      </c>
    </row>
    <row r="22" spans="1:1" ht="13" x14ac:dyDescent="0.3">
      <c r="A22" s="12" t="s">
        <v>233</v>
      </c>
    </row>
    <row r="24" spans="1:1" x14ac:dyDescent="0.25">
      <c r="A24" s="5" t="s">
        <v>359</v>
      </c>
    </row>
    <row r="25" spans="1:1" x14ac:dyDescent="0.25">
      <c r="A25" s="5" t="s">
        <v>362</v>
      </c>
    </row>
    <row r="26" spans="1:1" ht="13.9" customHeight="1" x14ac:dyDescent="0.25">
      <c r="A26" s="5" t="s">
        <v>360</v>
      </c>
    </row>
    <row r="27" spans="1:1" x14ac:dyDescent="0.25">
      <c r="A27" s="5" t="s">
        <v>361</v>
      </c>
    </row>
    <row r="28" spans="1:1" x14ac:dyDescent="0.25">
      <c r="A28" s="5" t="s">
        <v>337</v>
      </c>
    </row>
    <row r="30" spans="1:1" ht="13" x14ac:dyDescent="0.3">
      <c r="A30" s="13" t="s">
        <v>234</v>
      </c>
    </row>
    <row r="32" spans="1:1" x14ac:dyDescent="0.25">
      <c r="A32" s="5" t="s">
        <v>241</v>
      </c>
    </row>
    <row r="33" spans="1:1" x14ac:dyDescent="0.25">
      <c r="A33" s="5" t="s">
        <v>344</v>
      </c>
    </row>
    <row r="34" spans="1:1" x14ac:dyDescent="0.25">
      <c r="A34" s="5" t="s">
        <v>345</v>
      </c>
    </row>
    <row r="35" spans="1:1" x14ac:dyDescent="0.25">
      <c r="A35" s="5" t="s">
        <v>346</v>
      </c>
    </row>
    <row r="37" spans="1:1" x14ac:dyDescent="0.25">
      <c r="A37" s="8" t="s">
        <v>236</v>
      </c>
    </row>
  </sheetData>
  <mergeCells count="1">
    <mergeCell ref="A7:L7"/>
  </mergeCells>
  <hyperlinks>
    <hyperlink ref="A12" location="'Tabla 3'!A1" display="PERSONAS CON DISCAPACIDAD SEGÚN GÉNERO "/>
    <hyperlink ref="A13" location="'Tabla 4 '!A1" display="PERSONAS CON DISCAPACIDAD POR GRUPOS DE EDAD Y GÉNERO "/>
    <hyperlink ref="A14" location="'Tabla 5'!A1" display="PERSONAS CON DISCAPACIDAD POR GRUPOS DE EDAD Y GÉNERO MENORES DE 65 AÑOS"/>
    <hyperlink ref="A15" location="'Tabla 6'!A1" display="PERSONAS CON DISCAPACIDAD EN EDAD LABORAL SEGÚN TIPOLOGÍA, GRUPOS DE EDAD Y GÉNERO (DE 16 A 64 AÑOS)"/>
    <hyperlink ref="A28" location="'Tabla 13'!A1" display="PERSONAS CON DISCAPACIDAD MENORES 65 AÑOS SEGÚN GRADO DE DISCAPACIDAD, TIPOLOGÍA Y GÉNERO"/>
    <hyperlink ref="A37" location="'RESUMEN DATOS'!A1" display="RESUMEN DE DATOS"/>
    <hyperlink ref="A7:L7" location="'Tabla 1'!Títulos_a_imprimir" display="TABLA 1      EVOLUCION DEL NUMERO DE PERSONAS CON DISCAPACIDAD 2014-2020 SEGÚN TIPOLOGÍA"/>
    <hyperlink ref="A8" location="'Tabla 2'!Área_de_impresión" display="TABLA 2     EVOLUCION DEL Nº Y PROPORCIÓN DE PERSONAS CON DISCAPACIDAD MAYORES Y MENORES DE 65 AÑOS EN RELACIÓN A LA POBLACIÓN 2011-2020"/>
    <hyperlink ref="A16" location="'Tabla 7'!Área_de_impresión" display="TABLA 7     PERSONAS CON DISCAPACIDAD EN EDAD LABORAL SEGÚN TIPO DE DEFICIENCIA, GRUPOS DE EDAD Y GÉNERO (DE 16 A 64 AÑOS)"/>
    <hyperlink ref="A20" location="' Tabla 8'!A1" display="TABLA 8     PERSONAS CON DISCAPACIDAD POR ÁREAS DE SERVICIOS SOCIALES Y GÉNERO"/>
    <hyperlink ref="A24" location="'Tabla 9'!A1" display="TABLA 9     PERSONAS CON DISCAPACIDAD SEGÚN GRADO DE DISCAPACIDAD Y GRUPOS DE EDAD"/>
    <hyperlink ref="A25" location="'Tabla 10'!A1" display="TABLA 10   PERSONAS CON DISCAPACIDAD MENORES 65 AÑOS SEGÚN GRADO DE DISCAPACIDAD Y GRUPOS DE EDAD"/>
    <hyperlink ref="A26" location="'Tabla 11'!A1" display="TABLA 11   PERSONAS CON DISCAPACIDAD MENORES 65 AÑOS SEGÚN GRADO DE DISCAPACIDAD Y GÉNERO"/>
    <hyperlink ref="A27" location="'Tabla 12'!A1" display="TABLA 12   PERSONAS CON DISCAPACIDAD SEGÚN GRADO DE DISCAPACIDAD Y TIPO DE DEFICIENCIA"/>
    <hyperlink ref="A32" location="Tabla14!A1" display="TABLA 14   PERSONAS CON DISCAPACIDAD MAYORES Y MENORES DE 65 AÑOS POR MUNICIPIOS"/>
    <hyperlink ref="A33" location="Tabla15!A1" display="TABLA 15   PERSONAS CON DISCAPACIDAD POR MUNICIPIOS Y TIPO DE DEFICIENCIA"/>
    <hyperlink ref="A34" location="'Tabla 16'!A1" display="TABLA 16   PERSONAS CON DISCAPACIDAD SEGÚN MUNICIPIOS, TIPO DE DEFICIENCIA Y GÉNERO"/>
    <hyperlink ref="A35" location="'Tabla 17'!A1" display="TABLA 17   PERSONAS CON DISCAPACIDAD EN MADRID CAPITAL POR DISTRITOS, TIPO DE DEFICIENCIA Y GÉNERO"/>
  </hyperlinks>
  <printOptions horizontalCentered="1" verticalCentered="1"/>
  <pageMargins left="0" right="0" top="1.1417322834645669" bottom="0.74803149606299213" header="0" footer="0.31496062992125984"/>
  <pageSetup paperSize="9" scale="90" orientation="landscape" useFirstPageNumber="1" r:id="rId1"/>
  <headerFooter>
    <oddHeader>&amp;C&amp;G</oddHeader>
    <oddFooter>&amp;CPágina 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tabColor theme="9" tint="0.39997558519241921"/>
  </sheetPr>
  <dimension ref="B1:O42"/>
  <sheetViews>
    <sheetView zoomScaleNormal="100" zoomScaleSheetLayoutView="130" zoomScalePageLayoutView="85" workbookViewId="0">
      <selection activeCell="B18" sqref="B18:M18"/>
    </sheetView>
  </sheetViews>
  <sheetFormatPr baseColWidth="10" defaultColWidth="11.453125" defaultRowHeight="13" x14ac:dyDescent="0.3"/>
  <cols>
    <col min="1" max="1" width="2.81640625" style="25" customWidth="1"/>
    <col min="2" max="2" width="33" style="25" customWidth="1"/>
    <col min="3" max="3" width="13.1796875" style="25" customWidth="1"/>
    <col min="4" max="4" width="11.453125" style="25"/>
    <col min="5" max="5" width="13.26953125" style="25" customWidth="1"/>
    <col min="6" max="9" width="11.453125" style="25"/>
    <col min="10" max="10" width="13.26953125" style="25" customWidth="1"/>
    <col min="11" max="11" width="7.26953125" style="25" customWidth="1"/>
    <col min="12" max="12" width="13.54296875" style="25" customWidth="1"/>
    <col min="13" max="13" width="11.453125" style="25"/>
    <col min="14" max="14" width="13.453125" style="25" customWidth="1"/>
    <col min="15" max="16384" width="11.453125" style="25"/>
  </cols>
  <sheetData>
    <row r="1" spans="2:15" ht="14.5" x14ac:dyDescent="0.35">
      <c r="O1" s="64"/>
    </row>
    <row r="2" spans="2:15" ht="14.5" x14ac:dyDescent="0.35">
      <c r="C2" s="604" t="s">
        <v>230</v>
      </c>
      <c r="D2" s="604"/>
      <c r="E2" s="604"/>
      <c r="F2" s="604"/>
      <c r="G2" s="604"/>
      <c r="H2" s="604"/>
      <c r="I2" s="604"/>
      <c r="J2" s="604"/>
      <c r="O2" s="64"/>
    </row>
    <row r="3" spans="2:15" ht="14.5" x14ac:dyDescent="0.35">
      <c r="J3" s="39" t="s">
        <v>237</v>
      </c>
      <c r="O3" s="64"/>
    </row>
    <row r="4" spans="2:15" ht="14.5" x14ac:dyDescent="0.35">
      <c r="C4" s="603" t="s">
        <v>47</v>
      </c>
      <c r="D4" s="603"/>
      <c r="E4" s="603"/>
      <c r="F4" s="603"/>
      <c r="G4" s="603"/>
      <c r="H4" s="603"/>
      <c r="I4" s="603"/>
      <c r="J4" s="603"/>
      <c r="O4" s="64"/>
    </row>
    <row r="5" spans="2:15" ht="14.5" x14ac:dyDescent="0.35">
      <c r="B5" s="21"/>
      <c r="C5" s="559" t="s">
        <v>0</v>
      </c>
      <c r="D5" s="559"/>
      <c r="E5" s="559"/>
      <c r="F5" s="559"/>
      <c r="G5" s="559"/>
      <c r="H5" s="559"/>
      <c r="I5" s="559"/>
      <c r="J5" s="559"/>
      <c r="O5" s="64"/>
    </row>
    <row r="6" spans="2:15" ht="14.5" x14ac:dyDescent="0.35">
      <c r="B6" s="21"/>
      <c r="C6" s="21"/>
      <c r="D6" s="21"/>
      <c r="E6" s="21"/>
      <c r="F6" s="21"/>
      <c r="G6" s="21"/>
      <c r="H6" s="21"/>
      <c r="I6" s="21"/>
      <c r="J6" s="21"/>
      <c r="O6" s="64"/>
    </row>
    <row r="7" spans="2:15" ht="15" thickBot="1" x14ac:dyDescent="0.4">
      <c r="B7" s="21"/>
      <c r="C7" s="21"/>
      <c r="D7" s="21"/>
      <c r="E7" s="21"/>
      <c r="F7" s="21"/>
      <c r="G7" s="21"/>
      <c r="H7" s="21"/>
      <c r="I7" s="21"/>
      <c r="J7" s="21"/>
      <c r="O7" s="64"/>
    </row>
    <row r="8" spans="2:15" ht="15" thickBot="1" x14ac:dyDescent="0.4">
      <c r="B8" s="222"/>
      <c r="C8" s="239" t="s">
        <v>29</v>
      </c>
      <c r="D8" s="240" t="s">
        <v>1</v>
      </c>
      <c r="E8" s="240" t="s">
        <v>30</v>
      </c>
      <c r="F8" s="240" t="s">
        <v>1</v>
      </c>
      <c r="G8" s="241" t="s">
        <v>31</v>
      </c>
      <c r="H8" s="240" t="s">
        <v>1</v>
      </c>
      <c r="I8" s="240" t="s">
        <v>2</v>
      </c>
      <c r="J8" s="242" t="s">
        <v>1</v>
      </c>
      <c r="K8" s="37"/>
      <c r="O8" s="64"/>
    </row>
    <row r="9" spans="2:15" ht="14.5" x14ac:dyDescent="0.35">
      <c r="B9" s="223" t="s">
        <v>7</v>
      </c>
      <c r="C9" s="292">
        <v>6147</v>
      </c>
      <c r="D9" s="293">
        <v>2.3655136054552663</v>
      </c>
      <c r="E9" s="294">
        <v>264</v>
      </c>
      <c r="F9" s="293">
        <v>0.29501491836803112</v>
      </c>
      <c r="G9" s="294">
        <v>191</v>
      </c>
      <c r="H9" s="293">
        <v>0.32703799462356387</v>
      </c>
      <c r="I9" s="295">
        <v>6602</v>
      </c>
      <c r="J9" s="296">
        <v>1.6191333393828067</v>
      </c>
      <c r="O9" s="64"/>
    </row>
    <row r="10" spans="2:15" ht="14.5" x14ac:dyDescent="0.35">
      <c r="B10" s="224" t="s">
        <v>28</v>
      </c>
      <c r="C10" s="292">
        <v>22411</v>
      </c>
      <c r="D10" s="293">
        <v>8.6242924047271803</v>
      </c>
      <c r="E10" s="294">
        <v>2215</v>
      </c>
      <c r="F10" s="293">
        <v>2.4752198643378369</v>
      </c>
      <c r="G10" s="294">
        <v>1879</v>
      </c>
      <c r="H10" s="293">
        <v>3.2173004811396675</v>
      </c>
      <c r="I10" s="295">
        <v>26505</v>
      </c>
      <c r="J10" s="296">
        <v>6.5003225023237343</v>
      </c>
      <c r="O10" s="64"/>
    </row>
    <row r="11" spans="2:15" ht="14.5" x14ac:dyDescent="0.35">
      <c r="B11" s="224" t="s">
        <v>9</v>
      </c>
      <c r="C11" s="292">
        <v>38291</v>
      </c>
      <c r="D11" s="293">
        <v>14.735298758172702</v>
      </c>
      <c r="E11" s="294">
        <v>13229</v>
      </c>
      <c r="F11" s="293">
        <v>14.783152860191983</v>
      </c>
      <c r="G11" s="294">
        <v>9811</v>
      </c>
      <c r="H11" s="293">
        <v>16.798794582470077</v>
      </c>
      <c r="I11" s="295">
        <v>61331</v>
      </c>
      <c r="J11" s="296">
        <v>15.041361229579961</v>
      </c>
      <c r="O11" s="64"/>
    </row>
    <row r="12" spans="2:15" ht="14.5" x14ac:dyDescent="0.35">
      <c r="B12" s="224" t="s">
        <v>10</v>
      </c>
      <c r="C12" s="292">
        <v>92272</v>
      </c>
      <c r="D12" s="293">
        <v>35.508487295033078</v>
      </c>
      <c r="E12" s="294">
        <v>32314</v>
      </c>
      <c r="F12" s="293">
        <v>36.110273000547565</v>
      </c>
      <c r="G12" s="294">
        <v>16169</v>
      </c>
      <c r="H12" s="293">
        <v>27.685221649572796</v>
      </c>
      <c r="I12" s="295">
        <v>140755</v>
      </c>
      <c r="J12" s="296">
        <v>34.520011085250971</v>
      </c>
      <c r="O12" s="64"/>
    </row>
    <row r="13" spans="2:15" ht="14.5" x14ac:dyDescent="0.35">
      <c r="B13" s="224" t="s">
        <v>11</v>
      </c>
      <c r="C13" s="292">
        <v>100727</v>
      </c>
      <c r="D13" s="293">
        <v>38.762174871757374</v>
      </c>
      <c r="E13" s="294">
        <v>41456</v>
      </c>
      <c r="F13" s="293">
        <v>46.32628202979204</v>
      </c>
      <c r="G13" s="294">
        <v>30341</v>
      </c>
      <c r="H13" s="293">
        <v>51.951098402479325</v>
      </c>
      <c r="I13" s="295">
        <v>172524</v>
      </c>
      <c r="J13" s="296">
        <v>42.31132387817015</v>
      </c>
      <c r="O13" s="64"/>
    </row>
    <row r="14" spans="2:15" ht="14.5" x14ac:dyDescent="0.35">
      <c r="B14" s="224" t="s">
        <v>276</v>
      </c>
      <c r="C14" s="292">
        <v>11</v>
      </c>
      <c r="D14" s="293">
        <v>4.2330648544018096E-3</v>
      </c>
      <c r="E14" s="294">
        <v>9</v>
      </c>
      <c r="F14" s="293">
        <v>1.0057326762546516E-2</v>
      </c>
      <c r="G14" s="294">
        <v>12</v>
      </c>
      <c r="H14" s="293">
        <v>2.0546889714569454E-2</v>
      </c>
      <c r="I14" s="295">
        <v>32</v>
      </c>
      <c r="J14" s="296">
        <v>7.8479652923734936E-3</v>
      </c>
      <c r="O14" s="64"/>
    </row>
    <row r="15" spans="2:15" ht="15" thickBot="1" x14ac:dyDescent="0.4">
      <c r="B15" s="225" t="s">
        <v>2</v>
      </c>
      <c r="C15" s="297">
        <v>259859</v>
      </c>
      <c r="D15" s="299">
        <v>100.00000000000001</v>
      </c>
      <c r="E15" s="298">
        <v>89487</v>
      </c>
      <c r="F15" s="299">
        <v>100</v>
      </c>
      <c r="G15" s="298">
        <v>58403</v>
      </c>
      <c r="H15" s="299">
        <v>99.999999999999986</v>
      </c>
      <c r="I15" s="298">
        <v>407749</v>
      </c>
      <c r="J15" s="300">
        <v>100</v>
      </c>
      <c r="O15" s="64"/>
    </row>
    <row r="16" spans="2:15" ht="14.5" x14ac:dyDescent="0.35">
      <c r="B16" s="65"/>
      <c r="C16" s="66"/>
      <c r="D16" s="66"/>
      <c r="E16" s="66"/>
      <c r="F16" s="66"/>
      <c r="G16" s="66"/>
      <c r="H16" s="66"/>
      <c r="I16" s="66"/>
      <c r="J16" s="66"/>
      <c r="O16" s="64"/>
    </row>
    <row r="17" spans="2:15" ht="22.5" customHeight="1" x14ac:dyDescent="0.35">
      <c r="B17" s="560" t="s">
        <v>333</v>
      </c>
      <c r="C17" s="560"/>
      <c r="D17" s="560"/>
      <c r="E17" s="560"/>
      <c r="F17" s="560"/>
      <c r="G17" s="560"/>
      <c r="H17" s="560"/>
      <c r="I17" s="560"/>
      <c r="J17" s="560"/>
      <c r="O17" s="64"/>
    </row>
    <row r="18" spans="2:15" ht="18.75" customHeight="1" x14ac:dyDescent="0.35">
      <c r="B18" s="601" t="s">
        <v>388</v>
      </c>
      <c r="C18" s="601"/>
      <c r="D18" s="601"/>
      <c r="E18" s="601"/>
      <c r="F18" s="601"/>
      <c r="G18" s="601"/>
      <c r="H18" s="601"/>
      <c r="I18" s="601"/>
      <c r="J18" s="601"/>
      <c r="K18" s="601"/>
      <c r="L18" s="601"/>
      <c r="M18" s="601"/>
      <c r="O18" s="64"/>
    </row>
    <row r="19" spans="2:15" ht="14.5" x14ac:dyDescent="0.35">
      <c r="J19" s="58"/>
      <c r="O19" s="64"/>
    </row>
    <row r="20" spans="2:15" ht="14.5" x14ac:dyDescent="0.35">
      <c r="O20" s="64"/>
    </row>
    <row r="21" spans="2:15" ht="14.5" x14ac:dyDescent="0.35">
      <c r="O21" s="64"/>
    </row>
    <row r="22" spans="2:15" ht="14.5" x14ac:dyDescent="0.35">
      <c r="B22" s="26"/>
      <c r="C22" s="26"/>
      <c r="D22" s="26"/>
      <c r="E22" s="26"/>
      <c r="F22" s="26"/>
      <c r="G22" s="26"/>
      <c r="H22" s="26"/>
      <c r="I22" s="26"/>
      <c r="J22" s="26"/>
      <c r="O22" s="64"/>
    </row>
    <row r="23" spans="2:15" ht="14.5" x14ac:dyDescent="0.35">
      <c r="B23" s="26"/>
      <c r="C23" s="26"/>
      <c r="D23" s="26"/>
      <c r="E23" s="26"/>
      <c r="F23" s="26"/>
      <c r="G23" s="26"/>
      <c r="H23" s="26"/>
      <c r="I23" s="26"/>
      <c r="J23" s="26"/>
      <c r="O23" s="64"/>
    </row>
    <row r="24" spans="2:15" ht="14.5" x14ac:dyDescent="0.35">
      <c r="B24" s="26"/>
      <c r="C24" s="26"/>
      <c r="D24" s="64"/>
      <c r="E24" s="26"/>
      <c r="F24" s="64"/>
      <c r="G24" s="26"/>
      <c r="H24" s="26"/>
      <c r="I24" s="26"/>
      <c r="J24" s="26"/>
      <c r="O24" s="64"/>
    </row>
    <row r="25" spans="2:15" ht="14.5" x14ac:dyDescent="0.35">
      <c r="B25" s="26"/>
      <c r="C25" s="26"/>
      <c r="D25" s="64"/>
      <c r="E25" s="26"/>
      <c r="F25" s="64"/>
      <c r="G25" s="26"/>
      <c r="H25" s="26"/>
      <c r="I25" s="26"/>
      <c r="J25" s="26"/>
      <c r="O25" s="64"/>
    </row>
    <row r="26" spans="2:15" ht="14.5" x14ac:dyDescent="0.35">
      <c r="B26" s="26"/>
      <c r="C26" s="26"/>
      <c r="D26" s="64"/>
      <c r="E26" s="26"/>
      <c r="F26" s="64"/>
      <c r="G26" s="26"/>
      <c r="H26" s="26"/>
      <c r="I26" s="26"/>
      <c r="J26" s="26"/>
      <c r="O26" s="64"/>
    </row>
    <row r="27" spans="2:15" ht="14.5" x14ac:dyDescent="0.35">
      <c r="B27" s="26"/>
      <c r="C27" s="26"/>
      <c r="D27" s="64"/>
      <c r="E27" s="26"/>
      <c r="F27" s="64"/>
      <c r="G27" s="26"/>
      <c r="H27" s="26"/>
      <c r="I27" s="26"/>
      <c r="J27" s="26"/>
      <c r="O27" s="64"/>
    </row>
    <row r="28" spans="2:15" ht="14.5" x14ac:dyDescent="0.35">
      <c r="B28" s="26"/>
      <c r="C28" s="26"/>
      <c r="D28" s="64"/>
      <c r="E28" s="26"/>
      <c r="F28" s="64"/>
      <c r="G28" s="26"/>
      <c r="H28" s="26"/>
      <c r="I28" s="26"/>
      <c r="J28" s="26"/>
      <c r="O28" s="64"/>
    </row>
    <row r="29" spans="2:15" ht="14.5" x14ac:dyDescent="0.35">
      <c r="B29" s="26"/>
      <c r="C29" s="26"/>
      <c r="D29" s="64"/>
      <c r="E29" s="26"/>
      <c r="F29" s="64"/>
      <c r="G29" s="26"/>
      <c r="H29" s="26"/>
      <c r="I29" s="26"/>
      <c r="J29" s="26"/>
      <c r="O29" s="64"/>
    </row>
    <row r="30" spans="2:15" ht="14.5" x14ac:dyDescent="0.35">
      <c r="B30" s="26"/>
      <c r="C30" s="26"/>
      <c r="D30" s="64"/>
      <c r="E30" s="26"/>
      <c r="F30" s="64"/>
      <c r="G30" s="26"/>
      <c r="H30" s="26"/>
      <c r="I30" s="26"/>
      <c r="J30" s="26"/>
      <c r="O30" s="64"/>
    </row>
    <row r="31" spans="2:15" ht="14.5" x14ac:dyDescent="0.35">
      <c r="B31" s="26"/>
      <c r="C31" s="26"/>
      <c r="D31" s="64"/>
      <c r="E31" s="26"/>
      <c r="F31" s="64"/>
      <c r="G31" s="26"/>
      <c r="H31" s="26"/>
      <c r="I31" s="26"/>
      <c r="J31" s="26"/>
      <c r="O31" s="64"/>
    </row>
    <row r="32" spans="2:15" ht="14.5" x14ac:dyDescent="0.35">
      <c r="B32" s="26"/>
      <c r="C32" s="26"/>
      <c r="D32" s="64"/>
      <c r="E32" s="26"/>
      <c r="F32" s="64"/>
      <c r="G32" s="26"/>
      <c r="H32" s="26"/>
      <c r="I32" s="26"/>
      <c r="J32" s="26"/>
      <c r="O32" s="26"/>
    </row>
    <row r="33" spans="2:15" ht="14.5" x14ac:dyDescent="0.35">
      <c r="B33" s="26"/>
      <c r="C33" s="26"/>
      <c r="D33" s="64"/>
      <c r="E33" s="26"/>
      <c r="F33" s="64"/>
      <c r="G33" s="26"/>
      <c r="H33" s="26"/>
      <c r="I33" s="26"/>
      <c r="J33" s="26"/>
      <c r="O33" s="26"/>
    </row>
    <row r="34" spans="2:15" ht="14.5" x14ac:dyDescent="0.35">
      <c r="B34" s="26"/>
      <c r="C34" s="26"/>
      <c r="D34" s="26"/>
      <c r="E34" s="26"/>
      <c r="F34" s="64"/>
      <c r="G34" s="26"/>
      <c r="H34" s="26"/>
      <c r="I34" s="26"/>
      <c r="J34" s="26"/>
    </row>
    <row r="35" spans="2:15" ht="14.5" x14ac:dyDescent="0.35">
      <c r="B35" s="26"/>
      <c r="C35" s="26"/>
      <c r="D35" s="26"/>
      <c r="E35" s="26"/>
      <c r="F35" s="64"/>
      <c r="G35" s="26"/>
      <c r="H35" s="26"/>
      <c r="I35" s="26"/>
      <c r="J35" s="26"/>
    </row>
    <row r="36" spans="2:15" ht="14.5" x14ac:dyDescent="0.35">
      <c r="B36" s="26"/>
      <c r="C36" s="26"/>
      <c r="D36" s="26"/>
      <c r="E36" s="26"/>
      <c r="F36" s="64"/>
      <c r="G36" s="26"/>
      <c r="H36" s="26"/>
      <c r="I36" s="26"/>
      <c r="J36" s="26"/>
    </row>
    <row r="37" spans="2:15" ht="14.5" x14ac:dyDescent="0.35">
      <c r="B37" s="26"/>
      <c r="C37" s="26"/>
      <c r="D37" s="26"/>
      <c r="E37" s="26"/>
      <c r="F37" s="64"/>
      <c r="G37" s="26"/>
      <c r="H37" s="26"/>
      <c r="I37" s="26"/>
      <c r="J37" s="26"/>
    </row>
    <row r="38" spans="2:15" ht="14.5" x14ac:dyDescent="0.35">
      <c r="B38" s="26"/>
      <c r="C38" s="26"/>
      <c r="D38" s="26"/>
      <c r="E38" s="26"/>
      <c r="F38" s="64"/>
      <c r="G38" s="26"/>
      <c r="H38" s="26"/>
      <c r="I38" s="26"/>
      <c r="J38" s="26"/>
    </row>
    <row r="39" spans="2:15" ht="14.5" x14ac:dyDescent="0.35">
      <c r="B39" s="26"/>
      <c r="C39" s="26"/>
      <c r="D39" s="26"/>
      <c r="E39" s="26"/>
      <c r="F39" s="64"/>
      <c r="G39" s="26"/>
      <c r="H39" s="26"/>
      <c r="I39" s="26"/>
      <c r="J39" s="26"/>
    </row>
    <row r="40" spans="2:15" ht="14.5" x14ac:dyDescent="0.35">
      <c r="B40" s="26"/>
      <c r="C40" s="26"/>
      <c r="D40" s="26"/>
      <c r="E40" s="26"/>
      <c r="F40" s="64"/>
      <c r="G40" s="26"/>
      <c r="H40" s="26"/>
      <c r="I40" s="26"/>
      <c r="J40" s="26"/>
    </row>
    <row r="41" spans="2:15" ht="14.5" x14ac:dyDescent="0.35">
      <c r="B41" s="26"/>
      <c r="C41" s="26"/>
      <c r="D41" s="26"/>
      <c r="E41" s="26"/>
      <c r="F41" s="64"/>
      <c r="G41" s="26"/>
      <c r="H41" s="26"/>
      <c r="I41" s="26"/>
      <c r="J41" s="26"/>
    </row>
    <row r="42" spans="2:15" x14ac:dyDescent="0.3">
      <c r="B42" s="26"/>
      <c r="C42" s="26"/>
      <c r="D42" s="26"/>
      <c r="E42" s="26"/>
      <c r="F42" s="26"/>
      <c r="G42" s="26"/>
      <c r="H42" s="26"/>
      <c r="I42" s="26"/>
      <c r="J42" s="26"/>
    </row>
  </sheetData>
  <mergeCells count="5">
    <mergeCell ref="B17:J17"/>
    <mergeCell ref="C4:J4"/>
    <mergeCell ref="C2:J2"/>
    <mergeCell ref="C5:J5"/>
    <mergeCell ref="B18:M18"/>
  </mergeCells>
  <phoneticPr fontId="4" type="noConversion"/>
  <hyperlinks>
    <hyperlink ref="J3" location="Índice!A1" display="Volver al índice"/>
  </hyperlinks>
  <printOptions horizontalCentered="1" verticalCentered="1"/>
  <pageMargins left="0" right="0" top="0.98425196850393704" bottom="0.74803149606299213" header="0" footer="0"/>
  <pageSetup paperSize="9" scale="90" firstPageNumber="9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theme="9" tint="0.39997558519241921"/>
    <pageSetUpPr fitToPage="1"/>
  </sheetPr>
  <dimension ref="B2:M25"/>
  <sheetViews>
    <sheetView zoomScaleNormal="100" zoomScaleSheetLayoutView="115" workbookViewId="0">
      <selection activeCell="B17" sqref="B17:M17"/>
    </sheetView>
  </sheetViews>
  <sheetFormatPr baseColWidth="10" defaultColWidth="11.453125" defaultRowHeight="13" x14ac:dyDescent="0.3"/>
  <cols>
    <col min="1" max="1" width="2.81640625" style="25" customWidth="1"/>
    <col min="2" max="2" width="26.1796875" style="25" customWidth="1"/>
    <col min="3" max="10" width="11.453125" style="25" customWidth="1"/>
    <col min="11" max="11" width="14.453125" style="25" customWidth="1"/>
    <col min="12" max="12" width="15" style="25" customWidth="1"/>
    <col min="13" max="16384" width="11.453125" style="25"/>
  </cols>
  <sheetData>
    <row r="2" spans="2:11" ht="14.5" x14ac:dyDescent="0.35">
      <c r="C2" s="604" t="s">
        <v>231</v>
      </c>
      <c r="D2" s="604"/>
      <c r="E2" s="604"/>
      <c r="F2" s="604"/>
      <c r="G2" s="604"/>
      <c r="H2" s="604"/>
      <c r="I2" s="604"/>
      <c r="J2" s="604"/>
    </row>
    <row r="3" spans="2:11" x14ac:dyDescent="0.3">
      <c r="J3" s="207" t="s">
        <v>237</v>
      </c>
    </row>
    <row r="4" spans="2:11" x14ac:dyDescent="0.3">
      <c r="C4" s="603" t="s">
        <v>49</v>
      </c>
      <c r="D4" s="603"/>
      <c r="E4" s="603"/>
      <c r="F4" s="603"/>
      <c r="G4" s="603"/>
      <c r="H4" s="603"/>
      <c r="I4" s="603"/>
      <c r="J4" s="603"/>
      <c r="K4" s="19"/>
    </row>
    <row r="5" spans="2:11" x14ac:dyDescent="0.3">
      <c r="B5" s="21"/>
      <c r="C5" s="559" t="s">
        <v>0</v>
      </c>
      <c r="D5" s="559"/>
      <c r="E5" s="559"/>
      <c r="F5" s="559"/>
      <c r="G5" s="559"/>
      <c r="H5" s="559"/>
      <c r="I5" s="559"/>
      <c r="J5" s="559"/>
    </row>
    <row r="6" spans="2:11" x14ac:dyDescent="0.3">
      <c r="B6" s="21"/>
      <c r="C6" s="21"/>
      <c r="D6" s="21"/>
      <c r="E6" s="21"/>
      <c r="F6" s="21"/>
      <c r="G6" s="21"/>
      <c r="H6" s="21"/>
      <c r="I6" s="21"/>
      <c r="J6" s="21"/>
    </row>
    <row r="7" spans="2:11" x14ac:dyDescent="0.3">
      <c r="B7" s="21"/>
      <c r="C7" s="21"/>
      <c r="D7" s="21"/>
      <c r="E7" s="21"/>
      <c r="F7" s="21"/>
      <c r="G7" s="21"/>
      <c r="H7" s="21"/>
      <c r="I7" s="21"/>
      <c r="J7" s="21"/>
    </row>
    <row r="8" spans="2:11" ht="13.5" thickBot="1" x14ac:dyDescent="0.35">
      <c r="B8" s="21"/>
      <c r="C8" s="21"/>
      <c r="D8" s="21"/>
      <c r="E8" s="21"/>
      <c r="F8" s="21"/>
      <c r="G8" s="21"/>
      <c r="H8" s="21"/>
      <c r="I8" s="21"/>
      <c r="J8" s="21"/>
    </row>
    <row r="9" spans="2:11" ht="14" thickTop="1" thickBot="1" x14ac:dyDescent="0.35">
      <c r="B9" s="21"/>
      <c r="C9" s="103" t="s">
        <v>29</v>
      </c>
      <c r="D9" s="96" t="s">
        <v>1</v>
      </c>
      <c r="E9" s="96" t="s">
        <v>30</v>
      </c>
      <c r="F9" s="96" t="s">
        <v>1</v>
      </c>
      <c r="G9" s="96" t="s">
        <v>31</v>
      </c>
      <c r="H9" s="96" t="s">
        <v>1</v>
      </c>
      <c r="I9" s="96" t="s">
        <v>2</v>
      </c>
      <c r="J9" s="97" t="s">
        <v>1</v>
      </c>
    </row>
    <row r="10" spans="2:11" x14ac:dyDescent="0.3">
      <c r="B10" s="223" t="s">
        <v>7</v>
      </c>
      <c r="C10" s="292">
        <v>6147</v>
      </c>
      <c r="D10" s="293">
        <v>3.8630978940554672</v>
      </c>
      <c r="E10" s="294">
        <v>264</v>
      </c>
      <c r="F10" s="293">
        <v>0.54974803215193035</v>
      </c>
      <c r="G10" s="294">
        <v>191</v>
      </c>
      <c r="H10" s="293">
        <v>0.68092691622103385</v>
      </c>
      <c r="I10" s="295">
        <v>6602</v>
      </c>
      <c r="J10" s="296">
        <v>2.807056332458874</v>
      </c>
    </row>
    <row r="11" spans="2:11" x14ac:dyDescent="0.3">
      <c r="B11" s="224" t="s">
        <v>28</v>
      </c>
      <c r="C11" s="292">
        <v>22411</v>
      </c>
      <c r="D11" s="293">
        <v>14.084250350362304</v>
      </c>
      <c r="E11" s="294">
        <v>2215</v>
      </c>
      <c r="F11" s="293">
        <v>4.6124692849110822</v>
      </c>
      <c r="G11" s="294">
        <v>1879</v>
      </c>
      <c r="H11" s="293">
        <v>6.6987522281639924</v>
      </c>
      <c r="I11" s="295">
        <v>26505</v>
      </c>
      <c r="J11" s="296">
        <v>11.269468053896162</v>
      </c>
    </row>
    <row r="12" spans="2:11" x14ac:dyDescent="0.3">
      <c r="B12" s="224" t="s">
        <v>9</v>
      </c>
      <c r="C12" s="292">
        <v>38291</v>
      </c>
      <c r="D12" s="293">
        <v>24.064077023145909</v>
      </c>
      <c r="E12" s="294">
        <v>13229</v>
      </c>
      <c r="F12" s="293">
        <v>27.547790595976846</v>
      </c>
      <c r="G12" s="294">
        <v>9811</v>
      </c>
      <c r="H12" s="293">
        <v>34.976827094474153</v>
      </c>
      <c r="I12" s="295">
        <v>61331</v>
      </c>
      <c r="J12" s="296">
        <v>26.076881539841747</v>
      </c>
    </row>
    <row r="13" spans="2:11" ht="13.5" thickBot="1" x14ac:dyDescent="0.35">
      <c r="B13" s="224" t="s">
        <v>10</v>
      </c>
      <c r="C13" s="292">
        <v>92272</v>
      </c>
      <c r="D13" s="293">
        <v>57.988574732436327</v>
      </c>
      <c r="E13" s="294">
        <v>32314</v>
      </c>
      <c r="F13" s="293">
        <v>67.289992086960154</v>
      </c>
      <c r="G13" s="294">
        <v>16169</v>
      </c>
      <c r="H13" s="293">
        <v>57.643493761140817</v>
      </c>
      <c r="I13" s="295">
        <v>140755</v>
      </c>
      <c r="J13" s="296">
        <v>59.846594073803217</v>
      </c>
    </row>
    <row r="14" spans="2:11" ht="13.5" thickBot="1" x14ac:dyDescent="0.35">
      <c r="B14" s="237" t="s">
        <v>2</v>
      </c>
      <c r="C14" s="297">
        <v>159121</v>
      </c>
      <c r="D14" s="296">
        <v>100</v>
      </c>
      <c r="E14" s="298">
        <v>48022</v>
      </c>
      <c r="F14" s="296">
        <v>100.00000000000001</v>
      </c>
      <c r="G14" s="298">
        <v>28050</v>
      </c>
      <c r="H14" s="296">
        <v>100</v>
      </c>
      <c r="I14" s="298">
        <v>235193</v>
      </c>
      <c r="J14" s="296">
        <v>100</v>
      </c>
    </row>
    <row r="15" spans="2:11" x14ac:dyDescent="0.3">
      <c r="B15" s="21"/>
      <c r="C15" s="21"/>
      <c r="D15" s="21"/>
      <c r="E15" s="21"/>
      <c r="F15" s="21"/>
      <c r="G15" s="21"/>
      <c r="H15" s="21"/>
      <c r="I15" s="21"/>
      <c r="J15" s="21"/>
    </row>
    <row r="16" spans="2:11" ht="13" customHeight="1" x14ac:dyDescent="0.3">
      <c r="B16" s="560" t="s">
        <v>333</v>
      </c>
      <c r="C16" s="560"/>
      <c r="D16" s="560"/>
      <c r="E16" s="560"/>
      <c r="F16" s="560"/>
      <c r="G16" s="560"/>
      <c r="H16" s="560"/>
      <c r="I16" s="560"/>
      <c r="J16" s="560"/>
    </row>
    <row r="17" spans="2:13" x14ac:dyDescent="0.3">
      <c r="B17" s="601" t="s">
        <v>388</v>
      </c>
      <c r="C17" s="601"/>
      <c r="D17" s="601"/>
      <c r="E17" s="601"/>
      <c r="F17" s="601"/>
      <c r="G17" s="601"/>
      <c r="H17" s="601"/>
      <c r="I17" s="601"/>
      <c r="J17" s="601"/>
      <c r="K17" s="601"/>
      <c r="L17" s="601"/>
      <c r="M17" s="601"/>
    </row>
    <row r="18" spans="2:13" x14ac:dyDescent="0.3">
      <c r="J18" s="58"/>
    </row>
    <row r="19" spans="2:13" x14ac:dyDescent="0.3">
      <c r="I19" s="19"/>
    </row>
    <row r="20" spans="2:13" x14ac:dyDescent="0.3">
      <c r="I20" s="56"/>
    </row>
    <row r="21" spans="2:13" x14ac:dyDescent="0.3">
      <c r="I21" s="56"/>
    </row>
    <row r="22" spans="2:13" x14ac:dyDescent="0.3">
      <c r="H22" s="26"/>
    </row>
    <row r="23" spans="2:13" x14ac:dyDescent="0.3">
      <c r="H23" s="26"/>
    </row>
    <row r="24" spans="2:13" x14ac:dyDescent="0.3">
      <c r="H24" s="26"/>
    </row>
    <row r="25" spans="2:13" x14ac:dyDescent="0.3">
      <c r="H25" s="26"/>
    </row>
  </sheetData>
  <mergeCells count="5">
    <mergeCell ref="C2:J2"/>
    <mergeCell ref="C4:J4"/>
    <mergeCell ref="C5:J5"/>
    <mergeCell ref="B16:J16"/>
    <mergeCell ref="B17:M17"/>
  </mergeCells>
  <phoneticPr fontId="4" type="noConversion"/>
  <hyperlinks>
    <hyperlink ref="J3" location="Índice!A1" display="Volver al índice"/>
  </hyperlinks>
  <printOptions horizontalCentered="1" verticalCentered="1"/>
  <pageMargins left="0" right="0" top="0.98425196850393704" bottom="0.74803149606299213" header="0" footer="0"/>
  <pageSetup paperSize="9" firstPageNumber="10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tabColor theme="9" tint="0.39997558519241921"/>
  </sheetPr>
  <dimension ref="A2:M27"/>
  <sheetViews>
    <sheetView zoomScaleNormal="100" workbookViewId="0">
      <selection activeCell="B16" sqref="B16:M16"/>
    </sheetView>
  </sheetViews>
  <sheetFormatPr baseColWidth="10" defaultColWidth="11.453125" defaultRowHeight="13" x14ac:dyDescent="0.3"/>
  <cols>
    <col min="1" max="1" width="2.81640625" style="127" customWidth="1"/>
    <col min="2" max="2" width="28.453125" style="18" customWidth="1"/>
    <col min="3" max="5" width="14" style="18" customWidth="1"/>
    <col min="6" max="6" width="11" style="18" customWidth="1"/>
    <col min="7" max="7" width="17.1796875" style="18" customWidth="1"/>
    <col min="8" max="8" width="15" style="18" customWidth="1"/>
    <col min="9" max="16384" width="11.453125" style="18"/>
  </cols>
  <sheetData>
    <row r="2" spans="2:13" ht="14.5" x14ac:dyDescent="0.35">
      <c r="C2" s="605" t="s">
        <v>41</v>
      </c>
      <c r="D2" s="605"/>
      <c r="E2" s="605"/>
      <c r="F2" s="605"/>
      <c r="G2" s="605"/>
      <c r="H2" s="605"/>
    </row>
    <row r="3" spans="2:13" x14ac:dyDescent="0.3">
      <c r="H3" s="40" t="s">
        <v>237</v>
      </c>
    </row>
    <row r="4" spans="2:13" ht="14.5" x14ac:dyDescent="0.35">
      <c r="C4" s="569" t="s">
        <v>48</v>
      </c>
      <c r="D4" s="569"/>
      <c r="E4" s="569"/>
      <c r="F4" s="569"/>
      <c r="G4" s="569"/>
      <c r="H4" s="569"/>
    </row>
    <row r="5" spans="2:13" x14ac:dyDescent="0.3">
      <c r="C5" s="559" t="s">
        <v>0</v>
      </c>
      <c r="D5" s="559"/>
      <c r="E5" s="559"/>
      <c r="F5" s="559"/>
      <c r="G5" s="559"/>
      <c r="H5" s="559"/>
    </row>
    <row r="8" spans="2:13" ht="13.5" thickBot="1" x14ac:dyDescent="0.35"/>
    <row r="9" spans="2:13" ht="15.5" thickTop="1" thickBot="1" x14ac:dyDescent="0.4">
      <c r="B9" s="95"/>
      <c r="C9" s="107" t="s">
        <v>4</v>
      </c>
      <c r="D9" s="108" t="s">
        <v>1</v>
      </c>
      <c r="E9" s="108" t="s">
        <v>5</v>
      </c>
      <c r="F9" s="108" t="s">
        <v>1</v>
      </c>
      <c r="G9" s="108" t="s">
        <v>2</v>
      </c>
      <c r="H9" s="109" t="s">
        <v>1</v>
      </c>
    </row>
    <row r="10" spans="2:13" ht="14.5" x14ac:dyDescent="0.35">
      <c r="B10" s="143" t="s">
        <v>29</v>
      </c>
      <c r="C10" s="283">
        <v>128447</v>
      </c>
      <c r="D10" s="284">
        <v>64.358653171660478</v>
      </c>
      <c r="E10" s="285">
        <v>131412</v>
      </c>
      <c r="F10" s="284">
        <v>63.12755501539614</v>
      </c>
      <c r="G10" s="286">
        <v>259859</v>
      </c>
      <c r="H10" s="287">
        <v>63.730137903465121</v>
      </c>
    </row>
    <row r="11" spans="2:13" ht="14.5" x14ac:dyDescent="0.35">
      <c r="B11" s="144" t="s">
        <v>30</v>
      </c>
      <c r="C11" s="283">
        <v>43318</v>
      </c>
      <c r="D11" s="284">
        <v>21.704579617196114</v>
      </c>
      <c r="E11" s="285">
        <v>46169</v>
      </c>
      <c r="F11" s="284">
        <v>22.178614491110586</v>
      </c>
      <c r="G11" s="286">
        <v>89487</v>
      </c>
      <c r="H11" s="287">
        <v>21.946589691207091</v>
      </c>
    </row>
    <row r="12" spans="2:13" ht="14.5" x14ac:dyDescent="0.35">
      <c r="B12" s="145" t="s">
        <v>31</v>
      </c>
      <c r="C12" s="283">
        <v>27815</v>
      </c>
      <c r="D12" s="284">
        <v>13.936767211143399</v>
      </c>
      <c r="E12" s="285">
        <v>30588</v>
      </c>
      <c r="F12" s="284">
        <v>14.693830493493268</v>
      </c>
      <c r="G12" s="286">
        <v>58403</v>
      </c>
      <c r="H12" s="287">
        <v>14.323272405327788</v>
      </c>
    </row>
    <row r="13" spans="2:13" ht="15" thickBot="1" x14ac:dyDescent="0.4">
      <c r="B13" s="110" t="s">
        <v>2</v>
      </c>
      <c r="C13" s="288">
        <v>199580</v>
      </c>
      <c r="D13" s="289">
        <v>100</v>
      </c>
      <c r="E13" s="290">
        <v>208169</v>
      </c>
      <c r="F13" s="289">
        <v>100</v>
      </c>
      <c r="G13" s="290">
        <v>407749</v>
      </c>
      <c r="H13" s="291">
        <v>100</v>
      </c>
    </row>
    <row r="15" spans="2:13" x14ac:dyDescent="0.3">
      <c r="B15" s="560" t="s">
        <v>333</v>
      </c>
      <c r="C15" s="560"/>
      <c r="D15" s="560"/>
      <c r="E15" s="560"/>
      <c r="F15" s="560"/>
      <c r="G15" s="560"/>
      <c r="H15" s="560"/>
      <c r="I15" s="560"/>
      <c r="J15" s="560"/>
      <c r="K15" s="25"/>
    </row>
    <row r="16" spans="2:13" x14ac:dyDescent="0.3">
      <c r="B16" s="601" t="s">
        <v>388</v>
      </c>
      <c r="C16" s="601"/>
      <c r="D16" s="601"/>
      <c r="E16" s="601"/>
      <c r="F16" s="601"/>
      <c r="G16" s="601"/>
      <c r="H16" s="601"/>
      <c r="I16" s="601"/>
      <c r="J16" s="601"/>
      <c r="K16" s="601"/>
      <c r="L16" s="601"/>
      <c r="M16" s="601"/>
    </row>
    <row r="18" spans="8:9" x14ac:dyDescent="0.3">
      <c r="H18" s="42"/>
    </row>
    <row r="27" spans="8:9" x14ac:dyDescent="0.3">
      <c r="I27" s="63"/>
    </row>
  </sheetData>
  <mergeCells count="5">
    <mergeCell ref="C4:H4"/>
    <mergeCell ref="C2:H2"/>
    <mergeCell ref="C5:H5"/>
    <mergeCell ref="B15:J15"/>
    <mergeCell ref="B16:M16"/>
  </mergeCells>
  <phoneticPr fontId="4" type="noConversion"/>
  <hyperlinks>
    <hyperlink ref="H3" location="Índice!A1" display="Volver al índice"/>
  </hyperlinks>
  <printOptions horizontalCentered="1" verticalCentered="1"/>
  <pageMargins left="0" right="0" top="0.98425196850393704" bottom="0.74803149606299213" header="0" footer="0"/>
  <pageSetup paperSize="9" firstPageNumber="11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tabColor theme="9" tint="0.39997558519241921"/>
    <pageSetUpPr fitToPage="1"/>
  </sheetPr>
  <dimension ref="B2:M23"/>
  <sheetViews>
    <sheetView zoomScaleNormal="100" workbookViewId="0">
      <selection activeCell="B22" sqref="B22:J22"/>
    </sheetView>
  </sheetViews>
  <sheetFormatPr baseColWidth="10" defaultColWidth="11.453125" defaultRowHeight="13" x14ac:dyDescent="0.3"/>
  <cols>
    <col min="1" max="1" width="2.81640625" style="25" customWidth="1"/>
    <col min="2" max="2" width="47.1796875" style="25" customWidth="1"/>
    <col min="3" max="10" width="13.453125" style="25" customWidth="1"/>
    <col min="11" max="11" width="11.453125" style="25"/>
    <col min="12" max="12" width="18.7265625" style="25" customWidth="1"/>
    <col min="13" max="16384" width="11.453125" style="25"/>
  </cols>
  <sheetData>
    <row r="2" spans="2:12" ht="14.5" x14ac:dyDescent="0.35">
      <c r="B2" s="606" t="s">
        <v>353</v>
      </c>
      <c r="C2" s="606"/>
      <c r="D2" s="606"/>
      <c r="E2" s="606"/>
      <c r="F2" s="606"/>
      <c r="G2" s="606"/>
      <c r="H2" s="606"/>
      <c r="I2" s="606"/>
      <c r="J2" s="606"/>
    </row>
    <row r="3" spans="2:12" x14ac:dyDescent="0.3">
      <c r="I3" s="39" t="s">
        <v>237</v>
      </c>
    </row>
    <row r="4" spans="2:12" ht="23.25" customHeight="1" x14ac:dyDescent="0.35">
      <c r="B4" s="569" t="s">
        <v>339</v>
      </c>
      <c r="C4" s="569"/>
      <c r="D4" s="569"/>
      <c r="E4" s="569"/>
      <c r="F4" s="569"/>
      <c r="G4" s="569"/>
      <c r="H4" s="569"/>
      <c r="I4" s="569"/>
      <c r="J4" s="569"/>
    </row>
    <row r="5" spans="2:12" x14ac:dyDescent="0.3">
      <c r="B5" s="21"/>
      <c r="C5" s="21"/>
      <c r="D5" s="559" t="s">
        <v>0</v>
      </c>
      <c r="E5" s="559"/>
      <c r="F5" s="559"/>
      <c r="G5" s="559"/>
      <c r="H5" s="21"/>
      <c r="I5" s="21"/>
      <c r="J5" s="55"/>
    </row>
    <row r="6" spans="2:12" x14ac:dyDescent="0.3">
      <c r="B6" s="21"/>
      <c r="C6" s="21"/>
      <c r="D6" s="18"/>
      <c r="E6" s="18"/>
      <c r="F6" s="18"/>
      <c r="G6" s="18"/>
      <c r="H6" s="21"/>
      <c r="I6" s="21"/>
      <c r="J6" s="55"/>
    </row>
    <row r="7" spans="2:12" ht="13.5" thickBot="1" x14ac:dyDescent="0.35">
      <c r="B7" s="21"/>
      <c r="C7" s="21"/>
      <c r="D7" s="21"/>
      <c r="E7" s="21"/>
      <c r="F7" s="21"/>
      <c r="G7" s="21"/>
      <c r="H7" s="21"/>
      <c r="I7" s="21"/>
      <c r="J7" s="55"/>
    </row>
    <row r="8" spans="2:12" ht="15" customHeight="1" thickBot="1" x14ac:dyDescent="0.35">
      <c r="B8" s="21"/>
      <c r="C8" s="239" t="s">
        <v>29</v>
      </c>
      <c r="D8" s="242" t="s">
        <v>1</v>
      </c>
      <c r="E8" s="239" t="s">
        <v>30</v>
      </c>
      <c r="F8" s="242" t="s">
        <v>1</v>
      </c>
      <c r="G8" s="239" t="s">
        <v>31</v>
      </c>
      <c r="H8" s="242" t="s">
        <v>1</v>
      </c>
      <c r="I8" s="243" t="s">
        <v>2</v>
      </c>
      <c r="J8" s="242" t="s">
        <v>1</v>
      </c>
    </row>
    <row r="9" spans="2:12" ht="15" customHeight="1" x14ac:dyDescent="0.3">
      <c r="B9" s="270" t="s">
        <v>313</v>
      </c>
      <c r="C9" s="275">
        <v>22555</v>
      </c>
      <c r="D9" s="274">
        <v>8.679707071912075</v>
      </c>
      <c r="E9" s="275">
        <v>7739</v>
      </c>
      <c r="F9" s="274">
        <v>8.6481835350386085</v>
      </c>
      <c r="G9" s="275">
        <v>5268</v>
      </c>
      <c r="H9" s="274">
        <v>9.0200845846959918</v>
      </c>
      <c r="I9" s="273">
        <v>35562</v>
      </c>
      <c r="J9" s="274">
        <v>8.7215419289808196</v>
      </c>
    </row>
    <row r="10" spans="2:12" ht="15" customHeight="1" x14ac:dyDescent="0.3">
      <c r="B10" s="271" t="s">
        <v>314</v>
      </c>
      <c r="C10" s="275">
        <v>1246</v>
      </c>
      <c r="D10" s="274">
        <v>0.47949080078042328</v>
      </c>
      <c r="E10" s="275">
        <v>231</v>
      </c>
      <c r="F10" s="274">
        <v>0.25813805357202724</v>
      </c>
      <c r="G10" s="275">
        <v>72</v>
      </c>
      <c r="H10" s="274">
        <v>0.12328133828741675</v>
      </c>
      <c r="I10" s="273">
        <v>1549</v>
      </c>
      <c r="J10" s="274">
        <v>0.37989056993395448</v>
      </c>
    </row>
    <row r="11" spans="2:12" ht="15" customHeight="1" x14ac:dyDescent="0.3">
      <c r="B11" s="271" t="s">
        <v>315</v>
      </c>
      <c r="C11" s="275">
        <v>10757</v>
      </c>
      <c r="D11" s="274">
        <v>4.1395526035272976</v>
      </c>
      <c r="E11" s="275">
        <v>2814</v>
      </c>
      <c r="F11" s="274">
        <v>3.144590834422877</v>
      </c>
      <c r="G11" s="275">
        <v>1245</v>
      </c>
      <c r="H11" s="274">
        <v>2.1317398078865812</v>
      </c>
      <c r="I11" s="273">
        <v>14816</v>
      </c>
      <c r="J11" s="274">
        <v>3.6336079303689282</v>
      </c>
      <c r="L11" s="28"/>
    </row>
    <row r="12" spans="2:12" ht="15" customHeight="1" x14ac:dyDescent="0.3">
      <c r="B12" s="271" t="s">
        <v>316</v>
      </c>
      <c r="C12" s="275">
        <v>14287</v>
      </c>
      <c r="D12" s="274">
        <v>5.4979815977126059</v>
      </c>
      <c r="E12" s="275">
        <v>5218</v>
      </c>
      <c r="F12" s="274">
        <v>5.8310145607741903</v>
      </c>
      <c r="G12" s="275">
        <v>2376</v>
      </c>
      <c r="H12" s="274">
        <v>4.0682841634847522</v>
      </c>
      <c r="I12" s="273">
        <v>21881</v>
      </c>
      <c r="J12" s="274">
        <v>5.3662915175757639</v>
      </c>
      <c r="L12" s="28"/>
    </row>
    <row r="13" spans="2:12" ht="15" customHeight="1" x14ac:dyDescent="0.3">
      <c r="B13" s="271" t="s">
        <v>317</v>
      </c>
      <c r="C13" s="275">
        <v>16651</v>
      </c>
      <c r="D13" s="274">
        <v>6.4077057173313214</v>
      </c>
      <c r="E13" s="275">
        <v>3018</v>
      </c>
      <c r="F13" s="274">
        <v>3.3725569077072652</v>
      </c>
      <c r="G13" s="275">
        <v>2991</v>
      </c>
      <c r="H13" s="274">
        <v>5.1213122613564375</v>
      </c>
      <c r="I13" s="273">
        <v>22660</v>
      </c>
      <c r="J13" s="274">
        <v>5.5573404226619809</v>
      </c>
      <c r="L13" s="28"/>
    </row>
    <row r="14" spans="2:12" ht="15" customHeight="1" x14ac:dyDescent="0.3">
      <c r="B14" s="271" t="s">
        <v>318</v>
      </c>
      <c r="C14" s="275">
        <v>15</v>
      </c>
      <c r="D14" s="274">
        <v>5.7723611650933775E-3</v>
      </c>
      <c r="E14" s="275">
        <v>5</v>
      </c>
      <c r="F14" s="274">
        <v>5.5874037569702863E-3</v>
      </c>
      <c r="G14" s="275">
        <v>19</v>
      </c>
      <c r="H14" s="274">
        <v>3.2532575381401641E-2</v>
      </c>
      <c r="I14" s="273">
        <v>39</v>
      </c>
      <c r="J14" s="274">
        <v>9.5647077000801956E-3</v>
      </c>
      <c r="L14" s="28"/>
    </row>
    <row r="15" spans="2:12" ht="15" customHeight="1" x14ac:dyDescent="0.3">
      <c r="B15" s="271" t="s">
        <v>319</v>
      </c>
      <c r="C15" s="275">
        <v>59149</v>
      </c>
      <c r="D15" s="274">
        <v>22.761959370273878</v>
      </c>
      <c r="E15" s="275">
        <v>10203</v>
      </c>
      <c r="F15" s="274">
        <v>11.401656106473567</v>
      </c>
      <c r="G15" s="275">
        <v>3640</v>
      </c>
      <c r="H15" s="274">
        <v>6.2325565467527353</v>
      </c>
      <c r="I15" s="273">
        <v>72992</v>
      </c>
      <c r="J15" s="274">
        <v>17.901208831903944</v>
      </c>
      <c r="L15" s="28"/>
    </row>
    <row r="16" spans="2:12" ht="15" customHeight="1" x14ac:dyDescent="0.3">
      <c r="B16" s="271" t="s">
        <v>320</v>
      </c>
      <c r="C16" s="275">
        <v>26248</v>
      </c>
      <c r="D16" s="274">
        <v>10.100862390758065</v>
      </c>
      <c r="E16" s="275">
        <v>7262</v>
      </c>
      <c r="F16" s="274">
        <v>8.1151452166236435</v>
      </c>
      <c r="G16" s="275">
        <v>9906</v>
      </c>
      <c r="H16" s="274">
        <v>16.961457459377087</v>
      </c>
      <c r="I16" s="273">
        <v>43416</v>
      </c>
      <c r="J16" s="274">
        <v>10.647726910427739</v>
      </c>
      <c r="L16" s="28"/>
    </row>
    <row r="17" spans="2:13" ht="15" customHeight="1" x14ac:dyDescent="0.3">
      <c r="B17" s="271" t="s">
        <v>321</v>
      </c>
      <c r="C17" s="275">
        <v>42792</v>
      </c>
      <c r="D17" s="274">
        <v>16.467391931778387</v>
      </c>
      <c r="E17" s="275">
        <v>27488</v>
      </c>
      <c r="F17" s="274">
        <v>30.717310894319844</v>
      </c>
      <c r="G17" s="275">
        <v>14569</v>
      </c>
      <c r="H17" s="274">
        <v>24.94563635429687</v>
      </c>
      <c r="I17" s="273">
        <v>84849</v>
      </c>
      <c r="J17" s="274">
        <v>20.809125221643708</v>
      </c>
      <c r="L17" s="28"/>
    </row>
    <row r="18" spans="2:13" ht="15" customHeight="1" thickBot="1" x14ac:dyDescent="0.35">
      <c r="B18" s="271" t="s">
        <v>322</v>
      </c>
      <c r="C18" s="278">
        <v>66159</v>
      </c>
      <c r="D18" s="277">
        <v>25.45957615476085</v>
      </c>
      <c r="E18" s="278">
        <v>25509</v>
      </c>
      <c r="F18" s="277">
        <v>28.505816487311009</v>
      </c>
      <c r="G18" s="278">
        <v>18317</v>
      </c>
      <c r="H18" s="277">
        <v>31.363114908480728</v>
      </c>
      <c r="I18" s="276">
        <v>109985</v>
      </c>
      <c r="J18" s="274">
        <v>26.973701958803087</v>
      </c>
      <c r="L18" s="28"/>
    </row>
    <row r="19" spans="2:13" ht="15" customHeight="1" thickBot="1" x14ac:dyDescent="0.35">
      <c r="B19" s="272" t="s">
        <v>2</v>
      </c>
      <c r="C19" s="279">
        <v>259859</v>
      </c>
      <c r="D19" s="280">
        <v>100.00000000000001</v>
      </c>
      <c r="E19" s="279">
        <v>89487</v>
      </c>
      <c r="F19" s="280">
        <v>100</v>
      </c>
      <c r="G19" s="279">
        <v>58403</v>
      </c>
      <c r="H19" s="280">
        <v>100</v>
      </c>
      <c r="I19" s="281">
        <v>407749</v>
      </c>
      <c r="J19" s="282">
        <v>100.00000000000001</v>
      </c>
      <c r="L19" s="28"/>
    </row>
    <row r="20" spans="2:13" ht="15" customHeight="1" x14ac:dyDescent="0.3"/>
    <row r="21" spans="2:13" ht="21.25" customHeight="1" x14ac:dyDescent="0.3">
      <c r="B21" s="607" t="s">
        <v>333</v>
      </c>
      <c r="C21" s="607"/>
      <c r="D21" s="607"/>
      <c r="E21" s="607"/>
      <c r="F21" s="607"/>
      <c r="G21" s="607"/>
      <c r="H21" s="607"/>
      <c r="I21" s="607"/>
      <c r="J21" s="607"/>
    </row>
    <row r="22" spans="2:13" ht="15.25" customHeight="1" x14ac:dyDescent="0.3">
      <c r="B22" s="560" t="s">
        <v>388</v>
      </c>
      <c r="C22" s="560"/>
      <c r="D22" s="560"/>
      <c r="E22" s="560"/>
      <c r="F22" s="560"/>
      <c r="G22" s="560"/>
      <c r="H22" s="560"/>
      <c r="I22" s="560"/>
      <c r="J22" s="560"/>
      <c r="K22" s="167"/>
      <c r="L22" s="167"/>
      <c r="M22" s="167"/>
    </row>
    <row r="23" spans="2:13" x14ac:dyDescent="0.3">
      <c r="J23" s="58"/>
    </row>
  </sheetData>
  <mergeCells count="5">
    <mergeCell ref="B4:J4"/>
    <mergeCell ref="D5:G5"/>
    <mergeCell ref="B2:J2"/>
    <mergeCell ref="B21:J21"/>
    <mergeCell ref="B22:J22"/>
  </mergeCells>
  <phoneticPr fontId="4" type="noConversion"/>
  <hyperlinks>
    <hyperlink ref="I3" location="Índice!A1" display="Volver al índice"/>
  </hyperlinks>
  <printOptions horizontalCentered="1" verticalCentered="1"/>
  <pageMargins left="0" right="0" top="0.98425196850393704" bottom="0.74803149606299213" header="0" footer="0"/>
  <pageSetup paperSize="9" firstPageNumber="12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theme="9" tint="0.39997558519241921"/>
    <pageSetUpPr fitToPage="1"/>
  </sheetPr>
  <dimension ref="A1:R26"/>
  <sheetViews>
    <sheetView zoomScaleNormal="100" workbookViewId="0">
      <selection activeCell="B23" sqref="B23:K23"/>
    </sheetView>
  </sheetViews>
  <sheetFormatPr baseColWidth="10" defaultColWidth="11.453125" defaultRowHeight="13" x14ac:dyDescent="0.3"/>
  <cols>
    <col min="1" max="1" width="2.81640625" style="127" customWidth="1"/>
    <col min="2" max="2" width="53.7265625" style="18" customWidth="1"/>
    <col min="3" max="3" width="10.54296875" style="18" customWidth="1"/>
    <col min="4" max="4" width="10.7265625" style="18" customWidth="1"/>
    <col min="5" max="5" width="10.453125" style="18" customWidth="1"/>
    <col min="6" max="6" width="10.7265625" style="18" customWidth="1"/>
    <col min="7" max="7" width="10.26953125" style="18" customWidth="1"/>
    <col min="8" max="16384" width="11.453125" style="18"/>
  </cols>
  <sheetData>
    <row r="1" spans="2:18" x14ac:dyDescent="0.3">
      <c r="B1" s="165"/>
    </row>
    <row r="2" spans="2:18" ht="14.5" x14ac:dyDescent="0.35">
      <c r="B2" s="569" t="s">
        <v>42</v>
      </c>
      <c r="C2" s="569"/>
      <c r="D2" s="569"/>
      <c r="E2" s="569"/>
      <c r="F2" s="569"/>
      <c r="G2" s="569"/>
      <c r="H2" s="569"/>
      <c r="I2" s="569"/>
      <c r="J2" s="569"/>
      <c r="K2" s="569"/>
      <c r="L2" s="569"/>
    </row>
    <row r="3" spans="2:18" ht="14.5" x14ac:dyDescent="0.35">
      <c r="F3" s="54"/>
      <c r="K3" s="613" t="s">
        <v>237</v>
      </c>
      <c r="L3" s="613"/>
    </row>
    <row r="4" spans="2:18" ht="14.5" x14ac:dyDescent="0.35">
      <c r="B4" s="569" t="s">
        <v>340</v>
      </c>
      <c r="C4" s="569"/>
      <c r="D4" s="569"/>
      <c r="E4" s="569"/>
      <c r="F4" s="569"/>
      <c r="G4" s="569"/>
      <c r="H4" s="569"/>
      <c r="I4" s="569"/>
      <c r="J4" s="569"/>
      <c r="K4" s="569"/>
      <c r="L4" s="569"/>
    </row>
    <row r="5" spans="2:18" ht="14.5" x14ac:dyDescent="0.35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7" spans="2:18" ht="13.5" thickBot="1" x14ac:dyDescent="0.35"/>
    <row r="8" spans="2:18" x14ac:dyDescent="0.3">
      <c r="B8" s="21"/>
      <c r="C8" s="608" t="s">
        <v>29</v>
      </c>
      <c r="D8" s="609"/>
      <c r="E8" s="610"/>
      <c r="F8" s="608" t="s">
        <v>30</v>
      </c>
      <c r="G8" s="609"/>
      <c r="H8" s="610"/>
      <c r="I8" s="608" t="s">
        <v>31</v>
      </c>
      <c r="J8" s="609"/>
      <c r="K8" s="610"/>
      <c r="L8" s="611" t="s">
        <v>2</v>
      </c>
    </row>
    <row r="9" spans="2:18" ht="13.5" thickBot="1" x14ac:dyDescent="0.35">
      <c r="B9" s="21"/>
      <c r="C9" s="388" t="s">
        <v>4</v>
      </c>
      <c r="D9" s="389" t="s">
        <v>5</v>
      </c>
      <c r="E9" s="390" t="s">
        <v>27</v>
      </c>
      <c r="F9" s="391" t="s">
        <v>4</v>
      </c>
      <c r="G9" s="389" t="s">
        <v>5</v>
      </c>
      <c r="H9" s="392" t="s">
        <v>27</v>
      </c>
      <c r="I9" s="388" t="s">
        <v>4</v>
      </c>
      <c r="J9" s="389" t="s">
        <v>5</v>
      </c>
      <c r="K9" s="390" t="s">
        <v>27</v>
      </c>
      <c r="L9" s="612"/>
    </row>
    <row r="10" spans="2:18" s="21" customFormat="1" ht="19.5" customHeight="1" thickTop="1" x14ac:dyDescent="0.3">
      <c r="B10" s="378" t="s">
        <v>313</v>
      </c>
      <c r="C10" s="381">
        <v>4804</v>
      </c>
      <c r="D10" s="382">
        <v>4620</v>
      </c>
      <c r="E10" s="383">
        <v>9424</v>
      </c>
      <c r="F10" s="384">
        <v>1245</v>
      </c>
      <c r="G10" s="382">
        <v>1168</v>
      </c>
      <c r="H10" s="385">
        <v>2413</v>
      </c>
      <c r="I10" s="386">
        <v>820</v>
      </c>
      <c r="J10" s="382">
        <v>793</v>
      </c>
      <c r="K10" s="383">
        <v>1613</v>
      </c>
      <c r="L10" s="387">
        <v>13450</v>
      </c>
      <c r="M10" s="18"/>
      <c r="N10" s="18"/>
      <c r="O10" s="18"/>
      <c r="P10" s="18"/>
      <c r="Q10" s="18"/>
    </row>
    <row r="11" spans="2:18" ht="19.5" customHeight="1" x14ac:dyDescent="0.3">
      <c r="B11" s="379" t="s">
        <v>314</v>
      </c>
      <c r="C11" s="364">
        <v>413</v>
      </c>
      <c r="D11" s="365">
        <v>441</v>
      </c>
      <c r="E11" s="366">
        <v>854</v>
      </c>
      <c r="F11" s="367">
        <v>63</v>
      </c>
      <c r="G11" s="365">
        <v>85</v>
      </c>
      <c r="H11" s="368">
        <v>148</v>
      </c>
      <c r="I11" s="369">
        <v>22</v>
      </c>
      <c r="J11" s="365">
        <v>25</v>
      </c>
      <c r="K11" s="366">
        <v>47</v>
      </c>
      <c r="L11" s="370">
        <v>1049</v>
      </c>
    </row>
    <row r="12" spans="2:18" s="21" customFormat="1" ht="19.5" customHeight="1" x14ac:dyDescent="0.3">
      <c r="B12" s="379" t="s">
        <v>315</v>
      </c>
      <c r="C12" s="364">
        <v>3477</v>
      </c>
      <c r="D12" s="365">
        <v>3473</v>
      </c>
      <c r="E12" s="366">
        <v>6950</v>
      </c>
      <c r="F12" s="367">
        <v>752</v>
      </c>
      <c r="G12" s="365">
        <v>684</v>
      </c>
      <c r="H12" s="368">
        <v>1436</v>
      </c>
      <c r="I12" s="369">
        <v>325</v>
      </c>
      <c r="J12" s="365">
        <v>290</v>
      </c>
      <c r="K12" s="366">
        <v>615</v>
      </c>
      <c r="L12" s="370">
        <v>9001</v>
      </c>
      <c r="M12" s="18"/>
      <c r="N12" s="18"/>
      <c r="O12" s="18"/>
      <c r="P12" s="18"/>
      <c r="Q12" s="18"/>
      <c r="R12" s="18"/>
    </row>
    <row r="13" spans="2:18" s="21" customFormat="1" ht="19.5" customHeight="1" x14ac:dyDescent="0.3">
      <c r="B13" s="379" t="s">
        <v>316</v>
      </c>
      <c r="C13" s="364">
        <v>3800</v>
      </c>
      <c r="D13" s="365">
        <v>4150</v>
      </c>
      <c r="E13" s="366">
        <v>7950</v>
      </c>
      <c r="F13" s="367">
        <v>1266</v>
      </c>
      <c r="G13" s="365">
        <v>1344</v>
      </c>
      <c r="H13" s="368">
        <v>2610</v>
      </c>
      <c r="I13" s="369">
        <v>558</v>
      </c>
      <c r="J13" s="365">
        <v>555</v>
      </c>
      <c r="K13" s="366">
        <v>1113</v>
      </c>
      <c r="L13" s="370">
        <v>11673</v>
      </c>
      <c r="M13" s="18"/>
      <c r="N13" s="18"/>
      <c r="O13" s="18"/>
      <c r="P13" s="18"/>
      <c r="Q13" s="18"/>
      <c r="R13" s="18"/>
    </row>
    <row r="14" spans="2:18" s="21" customFormat="1" ht="19.5" customHeight="1" x14ac:dyDescent="0.3">
      <c r="B14" s="379" t="s">
        <v>317</v>
      </c>
      <c r="C14" s="364">
        <v>9054</v>
      </c>
      <c r="D14" s="365">
        <v>7516</v>
      </c>
      <c r="E14" s="366">
        <v>16570</v>
      </c>
      <c r="F14" s="367">
        <v>1482</v>
      </c>
      <c r="G14" s="365">
        <v>1442</v>
      </c>
      <c r="H14" s="368">
        <v>2924</v>
      </c>
      <c r="I14" s="369">
        <v>1454</v>
      </c>
      <c r="J14" s="365">
        <v>1426</v>
      </c>
      <c r="K14" s="366">
        <v>2880</v>
      </c>
      <c r="L14" s="370">
        <v>22374</v>
      </c>
      <c r="M14" s="18"/>
      <c r="N14" s="18"/>
      <c r="O14" s="18"/>
      <c r="P14" s="18"/>
      <c r="Q14" s="18"/>
      <c r="R14" s="18"/>
    </row>
    <row r="15" spans="2:18" s="21" customFormat="1" ht="19.5" customHeight="1" x14ac:dyDescent="0.3">
      <c r="B15" s="379" t="s">
        <v>318</v>
      </c>
      <c r="C15" s="364">
        <v>2</v>
      </c>
      <c r="D15" s="365">
        <v>10</v>
      </c>
      <c r="E15" s="366">
        <v>12</v>
      </c>
      <c r="F15" s="367">
        <v>0</v>
      </c>
      <c r="G15" s="365">
        <v>2</v>
      </c>
      <c r="H15" s="368">
        <v>2</v>
      </c>
      <c r="I15" s="369">
        <v>3</v>
      </c>
      <c r="J15" s="365">
        <v>7</v>
      </c>
      <c r="K15" s="366">
        <v>10</v>
      </c>
      <c r="L15" s="370">
        <v>24</v>
      </c>
      <c r="M15" s="18"/>
      <c r="N15" s="18"/>
      <c r="O15" s="18"/>
      <c r="P15" s="18"/>
      <c r="Q15" s="18"/>
      <c r="R15" s="18"/>
    </row>
    <row r="16" spans="2:18" s="21" customFormat="1" ht="19.5" customHeight="1" x14ac:dyDescent="0.3">
      <c r="B16" s="379" t="s">
        <v>319</v>
      </c>
      <c r="C16" s="364">
        <v>13384</v>
      </c>
      <c r="D16" s="365">
        <v>14946</v>
      </c>
      <c r="E16" s="366">
        <v>28330</v>
      </c>
      <c r="F16" s="367">
        <v>1411</v>
      </c>
      <c r="G16" s="365">
        <v>1666</v>
      </c>
      <c r="H16" s="368">
        <v>3077</v>
      </c>
      <c r="I16" s="369">
        <v>563</v>
      </c>
      <c r="J16" s="365">
        <v>576</v>
      </c>
      <c r="K16" s="366">
        <v>1139</v>
      </c>
      <c r="L16" s="370">
        <v>32546</v>
      </c>
      <c r="M16" s="18"/>
      <c r="N16" s="18"/>
      <c r="O16" s="18"/>
      <c r="P16" s="18"/>
      <c r="Q16" s="18"/>
      <c r="R16" s="18"/>
    </row>
    <row r="17" spans="1:18" s="21" customFormat="1" ht="19.5" customHeight="1" x14ac:dyDescent="0.3">
      <c r="B17" s="379" t="s">
        <v>320</v>
      </c>
      <c r="C17" s="364">
        <v>6523</v>
      </c>
      <c r="D17" s="365">
        <v>6848</v>
      </c>
      <c r="E17" s="366">
        <v>13371</v>
      </c>
      <c r="F17" s="367">
        <v>1582</v>
      </c>
      <c r="G17" s="365">
        <v>1726</v>
      </c>
      <c r="H17" s="368">
        <v>3308</v>
      </c>
      <c r="I17" s="369">
        <v>2054</v>
      </c>
      <c r="J17" s="365">
        <v>2161</v>
      </c>
      <c r="K17" s="366">
        <v>4215</v>
      </c>
      <c r="L17" s="370">
        <v>20894</v>
      </c>
      <c r="M17" s="174"/>
      <c r="N17" s="174"/>
      <c r="O17" s="174"/>
      <c r="P17" s="174"/>
      <c r="Q17" s="174"/>
      <c r="R17" s="174"/>
    </row>
    <row r="18" spans="1:18" ht="19.5" customHeight="1" x14ac:dyDescent="0.3">
      <c r="B18" s="379" t="s">
        <v>321</v>
      </c>
      <c r="C18" s="364">
        <v>15504</v>
      </c>
      <c r="D18" s="365">
        <v>16367</v>
      </c>
      <c r="E18" s="366">
        <v>31871</v>
      </c>
      <c r="F18" s="367">
        <v>9435</v>
      </c>
      <c r="G18" s="365">
        <v>9545</v>
      </c>
      <c r="H18" s="368">
        <v>18980</v>
      </c>
      <c r="I18" s="369">
        <v>4329</v>
      </c>
      <c r="J18" s="365">
        <v>4537</v>
      </c>
      <c r="K18" s="366">
        <v>8866</v>
      </c>
      <c r="L18" s="370">
        <v>59717</v>
      </c>
    </row>
    <row r="19" spans="1:18" ht="15.75" customHeight="1" thickBot="1" x14ac:dyDescent="0.35">
      <c r="B19" s="380" t="s">
        <v>322</v>
      </c>
      <c r="C19" s="371">
        <v>23054</v>
      </c>
      <c r="D19" s="372">
        <v>20746</v>
      </c>
      <c r="E19" s="373">
        <v>43800</v>
      </c>
      <c r="F19" s="374">
        <v>6616</v>
      </c>
      <c r="G19" s="372">
        <v>6517</v>
      </c>
      <c r="H19" s="375">
        <v>13133</v>
      </c>
      <c r="I19" s="376">
        <v>3819</v>
      </c>
      <c r="J19" s="372">
        <v>3745</v>
      </c>
      <c r="K19" s="373">
        <v>7564</v>
      </c>
      <c r="L19" s="377">
        <v>64497</v>
      </c>
    </row>
    <row r="20" spans="1:18" s="94" customFormat="1" ht="15.75" customHeight="1" thickBot="1" x14ac:dyDescent="0.35">
      <c r="A20" s="127"/>
      <c r="B20" s="111" t="s">
        <v>2</v>
      </c>
      <c r="C20" s="112">
        <v>80015</v>
      </c>
      <c r="D20" s="118">
        <v>79117</v>
      </c>
      <c r="E20" s="113">
        <v>159132</v>
      </c>
      <c r="F20" s="114">
        <v>23852</v>
      </c>
      <c r="G20" s="118">
        <v>24179</v>
      </c>
      <c r="H20" s="115">
        <v>48031</v>
      </c>
      <c r="I20" s="116">
        <v>13947</v>
      </c>
      <c r="J20" s="118">
        <v>14115</v>
      </c>
      <c r="K20" s="113">
        <v>28062</v>
      </c>
      <c r="L20" s="117">
        <v>235225</v>
      </c>
    </row>
    <row r="21" spans="1:18" s="94" customFormat="1" ht="15.75" customHeight="1" thickTop="1" x14ac:dyDescent="0.3">
      <c r="A21" s="127"/>
      <c r="B21" s="25"/>
    </row>
    <row r="22" spans="1:18" x14ac:dyDescent="0.3">
      <c r="B22" s="607" t="s">
        <v>333</v>
      </c>
      <c r="C22" s="607"/>
      <c r="D22" s="607"/>
      <c r="E22" s="607"/>
      <c r="F22" s="607"/>
      <c r="G22" s="607"/>
      <c r="H22" s="607"/>
      <c r="I22" s="607"/>
      <c r="J22" s="607"/>
      <c r="K22" s="25"/>
      <c r="L22" s="42"/>
    </row>
    <row r="23" spans="1:18" x14ac:dyDescent="0.3">
      <c r="B23" s="559" t="s">
        <v>388</v>
      </c>
      <c r="C23" s="564"/>
      <c r="D23" s="564"/>
      <c r="E23" s="564"/>
      <c r="F23" s="564"/>
      <c r="G23" s="564"/>
      <c r="H23" s="564"/>
      <c r="I23" s="564"/>
      <c r="J23" s="564"/>
      <c r="K23" s="564"/>
    </row>
    <row r="25" spans="1:18" x14ac:dyDescent="0.3">
      <c r="F25" s="193"/>
    </row>
    <row r="26" spans="1:18" x14ac:dyDescent="0.3">
      <c r="F26" s="193"/>
    </row>
  </sheetData>
  <mergeCells count="9">
    <mergeCell ref="B22:J22"/>
    <mergeCell ref="B23:K23"/>
    <mergeCell ref="B2:L2"/>
    <mergeCell ref="B4:L4"/>
    <mergeCell ref="C8:E8"/>
    <mergeCell ref="F8:H8"/>
    <mergeCell ref="I8:K8"/>
    <mergeCell ref="L8:L9"/>
    <mergeCell ref="K3:L3"/>
  </mergeCells>
  <phoneticPr fontId="4" type="noConversion"/>
  <hyperlinks>
    <hyperlink ref="K3" location="Índice!A1" display="Volver al índice"/>
  </hyperlinks>
  <printOptions horizontalCentered="1" verticalCentered="1"/>
  <pageMargins left="0" right="0" top="0.98425196850393704" bottom="0.74803149606299213" header="0" footer="0"/>
  <pageSetup paperSize="9" firstPageNumber="14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tabColor theme="9" tint="0.39997558519241921"/>
  </sheetPr>
  <dimension ref="A1:J194"/>
  <sheetViews>
    <sheetView topLeftCell="A187" zoomScaleNormal="100" workbookViewId="0">
      <selection activeCell="A192" sqref="A192:I192"/>
    </sheetView>
  </sheetViews>
  <sheetFormatPr baseColWidth="10" defaultColWidth="41.26953125" defaultRowHeight="12" x14ac:dyDescent="0.25"/>
  <cols>
    <col min="1" max="1" width="24.81640625" style="23" customWidth="1"/>
    <col min="2" max="2" width="12.81640625" style="23" customWidth="1"/>
    <col min="3" max="3" width="13.1796875" style="23" customWidth="1"/>
    <col min="4" max="4" width="10.81640625" style="23" bestFit="1" customWidth="1"/>
    <col min="5" max="5" width="10.81640625" style="23" customWidth="1"/>
    <col min="6" max="6" width="13.453125" style="23" customWidth="1"/>
    <col min="7" max="7" width="12.26953125" style="24" customWidth="1"/>
    <col min="8" max="8" width="11.54296875" style="23" customWidth="1"/>
    <col min="9" max="9" width="8.26953125" style="23" customWidth="1"/>
    <col min="10" max="10" width="19.1796875" style="23" customWidth="1"/>
    <col min="11" max="13" width="11.81640625" style="23" customWidth="1"/>
    <col min="14" max="16384" width="41.26953125" style="23"/>
  </cols>
  <sheetData>
    <row r="1" spans="1:9" ht="18.5" x14ac:dyDescent="0.45">
      <c r="A1" s="98"/>
    </row>
    <row r="2" spans="1:9" ht="14.5" x14ac:dyDescent="0.25">
      <c r="B2" s="566" t="s">
        <v>43</v>
      </c>
      <c r="C2" s="614"/>
      <c r="D2" s="614"/>
      <c r="E2" s="184"/>
      <c r="G2" s="46" t="s">
        <v>237</v>
      </c>
    </row>
    <row r="4" spans="1:9" ht="13" x14ac:dyDescent="0.25">
      <c r="A4" s="615" t="s">
        <v>32</v>
      </c>
      <c r="B4" s="615"/>
      <c r="C4" s="615"/>
      <c r="D4" s="615"/>
      <c r="E4" s="615"/>
      <c r="F4" s="614"/>
      <c r="G4" s="614"/>
    </row>
    <row r="5" spans="1:9" ht="13" x14ac:dyDescent="0.25">
      <c r="A5" s="615" t="s">
        <v>341</v>
      </c>
      <c r="B5" s="615"/>
      <c r="C5" s="615"/>
      <c r="D5" s="615"/>
      <c r="E5" s="615"/>
      <c r="F5" s="615"/>
      <c r="G5" s="615"/>
    </row>
    <row r="6" spans="1:9" ht="12.5" thickBot="1" x14ac:dyDescent="0.3">
      <c r="A6" s="47"/>
      <c r="B6" s="47"/>
      <c r="C6" s="47"/>
      <c r="D6" s="47"/>
      <c r="E6" s="47"/>
      <c r="F6" s="47"/>
      <c r="G6" s="48"/>
    </row>
    <row r="7" spans="1:9" s="120" customFormat="1" ht="24" x14ac:dyDescent="0.25">
      <c r="A7" s="226" t="s">
        <v>247</v>
      </c>
      <c r="B7" s="227" t="s">
        <v>36</v>
      </c>
      <c r="C7" s="228" t="s">
        <v>33</v>
      </c>
      <c r="D7" s="228" t="s">
        <v>276</v>
      </c>
      <c r="E7" s="228" t="s">
        <v>34</v>
      </c>
      <c r="F7" s="229" t="s">
        <v>309</v>
      </c>
      <c r="G7" s="230" t="s">
        <v>246</v>
      </c>
    </row>
    <row r="8" spans="1:9" ht="24" customHeight="1" x14ac:dyDescent="0.3">
      <c r="A8" s="517" t="s">
        <v>71</v>
      </c>
      <c r="B8" s="121">
        <v>4</v>
      </c>
      <c r="C8" s="121">
        <v>4</v>
      </c>
      <c r="D8" s="246">
        <v>0</v>
      </c>
      <c r="E8" s="134">
        <v>8</v>
      </c>
      <c r="F8" s="121">
        <v>67</v>
      </c>
      <c r="G8" s="231">
        <v>119.40298507462687</v>
      </c>
      <c r="I8" s="244"/>
    </row>
    <row r="9" spans="1:9" ht="24" customHeight="1" x14ac:dyDescent="0.3">
      <c r="A9" s="517" t="s">
        <v>72</v>
      </c>
      <c r="B9" s="122">
        <v>133</v>
      </c>
      <c r="C9" s="122">
        <v>60</v>
      </c>
      <c r="D9" s="247">
        <v>0</v>
      </c>
      <c r="E9" s="135">
        <v>193</v>
      </c>
      <c r="F9" s="122">
        <v>4875</v>
      </c>
      <c r="G9" s="232">
        <v>39.589743589743591</v>
      </c>
      <c r="H9" s="195"/>
    </row>
    <row r="10" spans="1:9" ht="24" customHeight="1" x14ac:dyDescent="0.3">
      <c r="A10" s="517" t="s">
        <v>73</v>
      </c>
      <c r="B10" s="123">
        <v>5</v>
      </c>
      <c r="C10" s="123">
        <v>4</v>
      </c>
      <c r="D10" s="248">
        <v>0</v>
      </c>
      <c r="E10" s="136">
        <v>9</v>
      </c>
      <c r="F10" s="123">
        <v>275</v>
      </c>
      <c r="G10" s="233">
        <v>32.727272727272727</v>
      </c>
    </row>
    <row r="11" spans="1:9" ht="24" customHeight="1" x14ac:dyDescent="0.3">
      <c r="A11" s="517" t="s">
        <v>74</v>
      </c>
      <c r="B11" s="122">
        <v>432</v>
      </c>
      <c r="C11" s="122">
        <v>240</v>
      </c>
      <c r="D11" s="247">
        <v>0</v>
      </c>
      <c r="E11" s="135">
        <v>672</v>
      </c>
      <c r="F11" s="122">
        <v>10298</v>
      </c>
      <c r="G11" s="232">
        <v>65.255389395999217</v>
      </c>
    </row>
    <row r="12" spans="1:9" ht="24" customHeight="1" x14ac:dyDescent="0.3">
      <c r="A12" s="517" t="s">
        <v>75</v>
      </c>
      <c r="B12" s="123">
        <v>7300</v>
      </c>
      <c r="C12" s="123">
        <v>4936</v>
      </c>
      <c r="D12" s="248">
        <v>0</v>
      </c>
      <c r="E12" s="136">
        <v>12236</v>
      </c>
      <c r="F12" s="123">
        <v>198348</v>
      </c>
      <c r="G12" s="233">
        <v>61.689555730332543</v>
      </c>
    </row>
    <row r="13" spans="1:9" ht="24" customHeight="1" x14ac:dyDescent="0.3">
      <c r="A13" s="517" t="s">
        <v>76</v>
      </c>
      <c r="B13" s="122">
        <v>3657</v>
      </c>
      <c r="C13" s="122">
        <v>2324</v>
      </c>
      <c r="D13" s="247">
        <v>0</v>
      </c>
      <c r="E13" s="135">
        <v>5981</v>
      </c>
      <c r="F13" s="122">
        <v>119471</v>
      </c>
      <c r="G13" s="232">
        <v>50.062358229193691</v>
      </c>
    </row>
    <row r="14" spans="1:9" ht="24" customHeight="1" x14ac:dyDescent="0.3">
      <c r="A14" s="517" t="s">
        <v>77</v>
      </c>
      <c r="B14" s="123">
        <v>5820</v>
      </c>
      <c r="C14" s="123">
        <v>4529</v>
      </c>
      <c r="D14" s="248">
        <v>0</v>
      </c>
      <c r="E14" s="136">
        <v>10349</v>
      </c>
      <c r="F14" s="123">
        <v>172845</v>
      </c>
      <c r="G14" s="233">
        <v>59.874453990569585</v>
      </c>
    </row>
    <row r="15" spans="1:9" ht="24" customHeight="1" x14ac:dyDescent="0.3">
      <c r="A15" s="517" t="s">
        <v>296</v>
      </c>
      <c r="B15" s="122">
        <v>169</v>
      </c>
      <c r="C15" s="122">
        <v>85</v>
      </c>
      <c r="D15" s="247">
        <v>0</v>
      </c>
      <c r="E15" s="135">
        <v>254</v>
      </c>
      <c r="F15" s="122">
        <v>3408</v>
      </c>
      <c r="G15" s="232">
        <v>74.53051643192488</v>
      </c>
    </row>
    <row r="16" spans="1:9" ht="24" customHeight="1" x14ac:dyDescent="0.3">
      <c r="A16" s="517" t="s">
        <v>78</v>
      </c>
      <c r="B16" s="123">
        <v>735</v>
      </c>
      <c r="C16" s="123">
        <v>385</v>
      </c>
      <c r="D16" s="248">
        <v>0</v>
      </c>
      <c r="E16" s="136">
        <v>1120</v>
      </c>
      <c r="F16" s="123">
        <v>20936</v>
      </c>
      <c r="G16" s="233">
        <v>53.496369889186084</v>
      </c>
    </row>
    <row r="17" spans="1:7" ht="24" customHeight="1" x14ac:dyDescent="0.3">
      <c r="A17" s="517" t="s">
        <v>79</v>
      </c>
      <c r="B17" s="122">
        <v>503</v>
      </c>
      <c r="C17" s="122">
        <v>279</v>
      </c>
      <c r="D17" s="247">
        <v>0</v>
      </c>
      <c r="E17" s="135">
        <v>782</v>
      </c>
      <c r="F17" s="122">
        <v>15452</v>
      </c>
      <c r="G17" s="232">
        <v>50.608335490551383</v>
      </c>
    </row>
    <row r="18" spans="1:7" ht="24" customHeight="1" x14ac:dyDescent="0.3">
      <c r="A18" s="517" t="s">
        <v>80</v>
      </c>
      <c r="B18" s="123">
        <v>32</v>
      </c>
      <c r="C18" s="123">
        <v>20</v>
      </c>
      <c r="D18" s="248">
        <v>0</v>
      </c>
      <c r="E18" s="136">
        <v>52</v>
      </c>
      <c r="F18" s="123">
        <v>690</v>
      </c>
      <c r="G18" s="233">
        <v>75.362318840579718</v>
      </c>
    </row>
    <row r="19" spans="1:7" ht="24" customHeight="1" x14ac:dyDescent="0.3">
      <c r="A19" s="517" t="s">
        <v>81</v>
      </c>
      <c r="B19" s="122">
        <v>38</v>
      </c>
      <c r="C19" s="122">
        <v>17</v>
      </c>
      <c r="D19" s="247">
        <v>0</v>
      </c>
      <c r="E19" s="135">
        <v>55</v>
      </c>
      <c r="F19" s="122">
        <v>1379</v>
      </c>
      <c r="G19" s="232">
        <v>39.883973894126179</v>
      </c>
    </row>
    <row r="20" spans="1:7" ht="24" customHeight="1" x14ac:dyDescent="0.3">
      <c r="A20" s="517" t="s">
        <v>82</v>
      </c>
      <c r="B20" s="123">
        <v>2629</v>
      </c>
      <c r="C20" s="123">
        <v>1303</v>
      </c>
      <c r="D20" s="248">
        <v>0</v>
      </c>
      <c r="E20" s="136">
        <v>3932</v>
      </c>
      <c r="F20" s="123">
        <v>60998</v>
      </c>
      <c r="G20" s="233">
        <v>64.461129873110593</v>
      </c>
    </row>
    <row r="21" spans="1:7" ht="24" customHeight="1" x14ac:dyDescent="0.3">
      <c r="A21" s="517" t="s">
        <v>83</v>
      </c>
      <c r="B21" s="122">
        <v>2126</v>
      </c>
      <c r="C21" s="122">
        <v>846</v>
      </c>
      <c r="D21" s="247">
        <v>0</v>
      </c>
      <c r="E21" s="135">
        <v>2972</v>
      </c>
      <c r="F21" s="122">
        <v>58623</v>
      </c>
      <c r="G21" s="232">
        <v>50.696825478054684</v>
      </c>
    </row>
    <row r="22" spans="1:7" ht="24" customHeight="1" x14ac:dyDescent="0.3">
      <c r="A22" s="517" t="s">
        <v>84</v>
      </c>
      <c r="B22" s="123">
        <v>949</v>
      </c>
      <c r="C22" s="123">
        <v>284</v>
      </c>
      <c r="D22" s="248">
        <v>0</v>
      </c>
      <c r="E22" s="136">
        <v>1233</v>
      </c>
      <c r="F22" s="123">
        <v>36102</v>
      </c>
      <c r="G22" s="233">
        <v>34.153232507894302</v>
      </c>
    </row>
    <row r="23" spans="1:7" ht="24" customHeight="1" x14ac:dyDescent="0.3">
      <c r="A23" s="517" t="s">
        <v>278</v>
      </c>
      <c r="B23" s="122">
        <v>4</v>
      </c>
      <c r="C23" s="122">
        <v>4</v>
      </c>
      <c r="D23" s="247">
        <v>0</v>
      </c>
      <c r="E23" s="135">
        <v>8</v>
      </c>
      <c r="F23" s="122">
        <v>104</v>
      </c>
      <c r="G23" s="232">
        <v>76.923076923076934</v>
      </c>
    </row>
    <row r="24" spans="1:7" ht="24" customHeight="1" x14ac:dyDescent="0.3">
      <c r="A24" s="517" t="s">
        <v>85</v>
      </c>
      <c r="B24" s="123">
        <v>51</v>
      </c>
      <c r="C24" s="123">
        <v>31</v>
      </c>
      <c r="D24" s="248">
        <v>0</v>
      </c>
      <c r="E24" s="136">
        <v>82</v>
      </c>
      <c r="F24" s="123">
        <v>1881</v>
      </c>
      <c r="G24" s="233">
        <v>43.593833067517274</v>
      </c>
    </row>
    <row r="25" spans="1:7" ht="24" customHeight="1" x14ac:dyDescent="0.3">
      <c r="A25" s="517" t="s">
        <v>86</v>
      </c>
      <c r="B25" s="122">
        <v>195</v>
      </c>
      <c r="C25" s="122">
        <v>115</v>
      </c>
      <c r="D25" s="247">
        <v>0</v>
      </c>
      <c r="E25" s="135">
        <v>310</v>
      </c>
      <c r="F25" s="122">
        <v>6267</v>
      </c>
      <c r="G25" s="232">
        <v>49.465453965214614</v>
      </c>
    </row>
    <row r="26" spans="1:7" ht="24" customHeight="1" x14ac:dyDescent="0.3">
      <c r="A26" s="517" t="s">
        <v>87</v>
      </c>
      <c r="B26" s="123">
        <v>62</v>
      </c>
      <c r="C26" s="123">
        <v>48</v>
      </c>
      <c r="D26" s="248">
        <v>0</v>
      </c>
      <c r="E26" s="136">
        <v>110</v>
      </c>
      <c r="F26" s="123">
        <v>1842</v>
      </c>
      <c r="G26" s="233">
        <v>59.717698154180241</v>
      </c>
    </row>
    <row r="27" spans="1:7" ht="24" customHeight="1" x14ac:dyDescent="0.3">
      <c r="A27" s="517" t="s">
        <v>279</v>
      </c>
      <c r="B27" s="122">
        <v>11</v>
      </c>
      <c r="C27" s="122">
        <v>5</v>
      </c>
      <c r="D27" s="247">
        <v>0</v>
      </c>
      <c r="E27" s="135">
        <v>16</v>
      </c>
      <c r="F27" s="122">
        <v>219</v>
      </c>
      <c r="G27" s="232">
        <v>73.059360730593596</v>
      </c>
    </row>
    <row r="28" spans="1:7" ht="24" customHeight="1" x14ac:dyDescent="0.3">
      <c r="A28" s="517" t="s">
        <v>88</v>
      </c>
      <c r="B28" s="123">
        <v>32</v>
      </c>
      <c r="C28" s="123">
        <v>28</v>
      </c>
      <c r="D28" s="248">
        <v>0</v>
      </c>
      <c r="E28" s="136">
        <v>60</v>
      </c>
      <c r="F28" s="123">
        <v>821</v>
      </c>
      <c r="G28" s="233">
        <v>73.081607795371497</v>
      </c>
    </row>
    <row r="29" spans="1:7" ht="24" customHeight="1" x14ac:dyDescent="0.3">
      <c r="A29" s="517" t="s">
        <v>89</v>
      </c>
      <c r="B29" s="122">
        <v>1189</v>
      </c>
      <c r="C29" s="122">
        <v>734</v>
      </c>
      <c r="D29" s="247">
        <v>0</v>
      </c>
      <c r="E29" s="135">
        <v>1923</v>
      </c>
      <c r="F29" s="122">
        <v>64635</v>
      </c>
      <c r="G29" s="232">
        <v>29.751682524947785</v>
      </c>
    </row>
    <row r="30" spans="1:7" ht="24" customHeight="1" x14ac:dyDescent="0.3">
      <c r="A30" s="517" t="s">
        <v>90</v>
      </c>
      <c r="B30" s="123">
        <v>279</v>
      </c>
      <c r="C30" s="123">
        <v>111</v>
      </c>
      <c r="D30" s="248">
        <v>0</v>
      </c>
      <c r="E30" s="136">
        <v>390</v>
      </c>
      <c r="F30" s="123">
        <v>8429</v>
      </c>
      <c r="G30" s="233">
        <v>46.268833788112467</v>
      </c>
    </row>
    <row r="31" spans="1:7" ht="24" customHeight="1" x14ac:dyDescent="0.3">
      <c r="A31" s="517" t="s">
        <v>91</v>
      </c>
      <c r="B31" s="122">
        <v>4</v>
      </c>
      <c r="C31" s="122">
        <v>3</v>
      </c>
      <c r="D31" s="247">
        <v>0</v>
      </c>
      <c r="E31" s="135">
        <v>7</v>
      </c>
      <c r="F31" s="122">
        <v>212</v>
      </c>
      <c r="G31" s="232">
        <v>33.018867924528301</v>
      </c>
    </row>
    <row r="32" spans="1:7" ht="24" customHeight="1" x14ac:dyDescent="0.3">
      <c r="A32" s="517" t="s">
        <v>92</v>
      </c>
      <c r="B32" s="123">
        <v>30</v>
      </c>
      <c r="C32" s="123">
        <v>19</v>
      </c>
      <c r="D32" s="248">
        <v>0</v>
      </c>
      <c r="E32" s="136">
        <v>49</v>
      </c>
      <c r="F32" s="123">
        <v>549</v>
      </c>
      <c r="G32" s="233">
        <v>89.253187613843352</v>
      </c>
    </row>
    <row r="33" spans="1:7" ht="24" customHeight="1" x14ac:dyDescent="0.3">
      <c r="A33" s="517" t="s">
        <v>93</v>
      </c>
      <c r="B33" s="122">
        <v>299</v>
      </c>
      <c r="C33" s="122">
        <v>175</v>
      </c>
      <c r="D33" s="247">
        <v>0</v>
      </c>
      <c r="E33" s="135">
        <v>474</v>
      </c>
      <c r="F33" s="122">
        <v>10992</v>
      </c>
      <c r="G33" s="232">
        <v>43.122270742358083</v>
      </c>
    </row>
    <row r="34" spans="1:7" ht="24" customHeight="1" x14ac:dyDescent="0.3">
      <c r="A34" s="517" t="s">
        <v>297</v>
      </c>
      <c r="B34" s="123">
        <v>63</v>
      </c>
      <c r="C34" s="123">
        <v>38</v>
      </c>
      <c r="D34" s="248">
        <v>0</v>
      </c>
      <c r="E34" s="136">
        <v>101</v>
      </c>
      <c r="F34" s="123">
        <v>1954</v>
      </c>
      <c r="G34" s="233">
        <v>51.688843398157623</v>
      </c>
    </row>
    <row r="35" spans="1:7" ht="24" customHeight="1" x14ac:dyDescent="0.3">
      <c r="A35" s="517" t="s">
        <v>94</v>
      </c>
      <c r="B35" s="122">
        <v>87</v>
      </c>
      <c r="C35" s="122">
        <v>45</v>
      </c>
      <c r="D35" s="247">
        <v>0</v>
      </c>
      <c r="E35" s="135">
        <v>132</v>
      </c>
      <c r="F35" s="122">
        <v>2752</v>
      </c>
      <c r="G35" s="232">
        <v>47.965116279069768</v>
      </c>
    </row>
    <row r="36" spans="1:7" ht="24" customHeight="1" x14ac:dyDescent="0.3">
      <c r="A36" s="517" t="s">
        <v>95</v>
      </c>
      <c r="B36" s="123">
        <v>25</v>
      </c>
      <c r="C36" s="123">
        <v>17</v>
      </c>
      <c r="D36" s="248">
        <v>0</v>
      </c>
      <c r="E36" s="136">
        <v>42</v>
      </c>
      <c r="F36" s="123">
        <v>937</v>
      </c>
      <c r="G36" s="233">
        <v>44.823906083244395</v>
      </c>
    </row>
    <row r="37" spans="1:7" ht="24" customHeight="1" x14ac:dyDescent="0.3">
      <c r="A37" s="517" t="s">
        <v>96</v>
      </c>
      <c r="B37" s="122">
        <v>110</v>
      </c>
      <c r="C37" s="122">
        <v>53</v>
      </c>
      <c r="D37" s="247">
        <v>0</v>
      </c>
      <c r="E37" s="135">
        <v>163</v>
      </c>
      <c r="F37" s="122">
        <v>2898</v>
      </c>
      <c r="G37" s="232">
        <v>56.245686680469291</v>
      </c>
    </row>
    <row r="38" spans="1:7" ht="24" customHeight="1" x14ac:dyDescent="0.3">
      <c r="A38" s="517" t="s">
        <v>97</v>
      </c>
      <c r="B38" s="123">
        <v>153</v>
      </c>
      <c r="C38" s="123">
        <v>122</v>
      </c>
      <c r="D38" s="248">
        <v>0</v>
      </c>
      <c r="E38" s="136">
        <v>275</v>
      </c>
      <c r="F38" s="123">
        <v>3218</v>
      </c>
      <c r="G38" s="233">
        <v>85.456805469235547</v>
      </c>
    </row>
    <row r="39" spans="1:7" ht="24" customHeight="1" x14ac:dyDescent="0.3">
      <c r="A39" s="517" t="s">
        <v>98</v>
      </c>
      <c r="B39" s="122">
        <v>245</v>
      </c>
      <c r="C39" s="122">
        <v>97</v>
      </c>
      <c r="D39" s="247">
        <v>0</v>
      </c>
      <c r="E39" s="135">
        <v>342</v>
      </c>
      <c r="F39" s="122">
        <v>7782</v>
      </c>
      <c r="G39" s="232">
        <v>43.947571318427137</v>
      </c>
    </row>
    <row r="40" spans="1:7" ht="24" customHeight="1" x14ac:dyDescent="0.3">
      <c r="A40" s="517" t="s">
        <v>99</v>
      </c>
      <c r="B40" s="123">
        <v>212</v>
      </c>
      <c r="C40" s="123">
        <v>75</v>
      </c>
      <c r="D40" s="248">
        <v>0</v>
      </c>
      <c r="E40" s="136">
        <v>287</v>
      </c>
      <c r="F40" s="123">
        <v>6711</v>
      </c>
      <c r="G40" s="233">
        <v>42.765608702130827</v>
      </c>
    </row>
    <row r="41" spans="1:7" ht="24" customHeight="1" x14ac:dyDescent="0.3">
      <c r="A41" s="517" t="s">
        <v>100</v>
      </c>
      <c r="B41" s="122">
        <v>15</v>
      </c>
      <c r="C41" s="122">
        <v>11</v>
      </c>
      <c r="D41" s="247">
        <v>0</v>
      </c>
      <c r="E41" s="135">
        <v>26</v>
      </c>
      <c r="F41" s="122">
        <v>464</v>
      </c>
      <c r="G41" s="232">
        <v>56.03448275862069</v>
      </c>
    </row>
    <row r="42" spans="1:7" ht="24" customHeight="1" x14ac:dyDescent="0.3">
      <c r="A42" s="517" t="s">
        <v>101</v>
      </c>
      <c r="B42" s="123">
        <v>82</v>
      </c>
      <c r="C42" s="123">
        <v>53</v>
      </c>
      <c r="D42" s="248">
        <v>0</v>
      </c>
      <c r="E42" s="136">
        <v>135</v>
      </c>
      <c r="F42" s="123">
        <v>2286</v>
      </c>
      <c r="G42" s="233">
        <v>59.055118110236222</v>
      </c>
    </row>
    <row r="43" spans="1:7" ht="24" customHeight="1" x14ac:dyDescent="0.3">
      <c r="A43" s="517" t="s">
        <v>102</v>
      </c>
      <c r="B43" s="122">
        <v>168</v>
      </c>
      <c r="C43" s="122">
        <v>83</v>
      </c>
      <c r="D43" s="247">
        <v>0</v>
      </c>
      <c r="E43" s="135">
        <v>251</v>
      </c>
      <c r="F43" s="122">
        <v>4099</v>
      </c>
      <c r="G43" s="232">
        <v>61.234447426201513</v>
      </c>
    </row>
    <row r="44" spans="1:7" ht="24" customHeight="1" x14ac:dyDescent="0.3">
      <c r="A44" s="517" t="s">
        <v>103</v>
      </c>
      <c r="B44" s="123">
        <v>103</v>
      </c>
      <c r="C44" s="123">
        <v>74</v>
      </c>
      <c r="D44" s="248">
        <v>0</v>
      </c>
      <c r="E44" s="136">
        <v>177</v>
      </c>
      <c r="F44" s="123">
        <v>2088</v>
      </c>
      <c r="G44" s="233">
        <v>84.770114942528735</v>
      </c>
    </row>
    <row r="45" spans="1:7" ht="24" customHeight="1" x14ac:dyDescent="0.3">
      <c r="A45" s="517" t="s">
        <v>104</v>
      </c>
      <c r="B45" s="122">
        <v>273</v>
      </c>
      <c r="C45" s="122">
        <v>134</v>
      </c>
      <c r="D45" s="247">
        <v>0</v>
      </c>
      <c r="E45" s="135">
        <v>407</v>
      </c>
      <c r="F45" s="122">
        <v>7652</v>
      </c>
      <c r="G45" s="232">
        <v>53.188708834291688</v>
      </c>
    </row>
    <row r="46" spans="1:7" ht="24" customHeight="1" x14ac:dyDescent="0.3">
      <c r="A46" s="517" t="s">
        <v>105</v>
      </c>
      <c r="B46" s="123">
        <v>10</v>
      </c>
      <c r="C46" s="123">
        <v>4</v>
      </c>
      <c r="D46" s="248">
        <v>0</v>
      </c>
      <c r="E46" s="136">
        <v>14</v>
      </c>
      <c r="F46" s="123">
        <v>164</v>
      </c>
      <c r="G46" s="233">
        <v>85.365853658536594</v>
      </c>
    </row>
    <row r="47" spans="1:7" ht="24" customHeight="1" x14ac:dyDescent="0.3">
      <c r="A47" s="517" t="s">
        <v>108</v>
      </c>
      <c r="B47" s="122">
        <v>1378</v>
      </c>
      <c r="C47" s="122">
        <v>625</v>
      </c>
      <c r="D47" s="247">
        <v>0</v>
      </c>
      <c r="E47" s="135">
        <v>2003</v>
      </c>
      <c r="F47" s="122">
        <v>25672</v>
      </c>
      <c r="G47" s="232">
        <v>78.022748519788095</v>
      </c>
    </row>
    <row r="48" spans="1:7" ht="24" customHeight="1" x14ac:dyDescent="0.3">
      <c r="A48" s="517" t="s">
        <v>109</v>
      </c>
      <c r="B48" s="123">
        <v>187</v>
      </c>
      <c r="C48" s="123">
        <v>78</v>
      </c>
      <c r="D48" s="248">
        <v>0</v>
      </c>
      <c r="E48" s="136">
        <v>265</v>
      </c>
      <c r="F48" s="123">
        <v>7702</v>
      </c>
      <c r="G48" s="233">
        <v>34.406647623993763</v>
      </c>
    </row>
    <row r="49" spans="1:7" ht="24" customHeight="1" x14ac:dyDescent="0.3">
      <c r="A49" s="517" t="s">
        <v>113</v>
      </c>
      <c r="B49" s="122">
        <v>57</v>
      </c>
      <c r="C49" s="122">
        <v>42</v>
      </c>
      <c r="D49" s="247">
        <v>0</v>
      </c>
      <c r="E49" s="135">
        <v>99</v>
      </c>
      <c r="F49" s="122">
        <v>1954</v>
      </c>
      <c r="G49" s="232">
        <v>50.66530194472876</v>
      </c>
    </row>
    <row r="50" spans="1:7" ht="24" customHeight="1" x14ac:dyDescent="0.3">
      <c r="A50" s="517" t="s">
        <v>112</v>
      </c>
      <c r="B50" s="123">
        <v>396</v>
      </c>
      <c r="C50" s="123">
        <v>217</v>
      </c>
      <c r="D50" s="248">
        <v>0</v>
      </c>
      <c r="E50" s="136">
        <v>613</v>
      </c>
      <c r="F50" s="123">
        <v>8750</v>
      </c>
      <c r="G50" s="233">
        <v>70.057142857142864</v>
      </c>
    </row>
    <row r="51" spans="1:7" ht="24" customHeight="1" x14ac:dyDescent="0.3">
      <c r="A51" s="517" t="s">
        <v>115</v>
      </c>
      <c r="B51" s="122">
        <v>362</v>
      </c>
      <c r="C51" s="122">
        <v>184</v>
      </c>
      <c r="D51" s="247">
        <v>0</v>
      </c>
      <c r="E51" s="135">
        <v>546</v>
      </c>
      <c r="F51" s="122">
        <v>9655</v>
      </c>
      <c r="G51" s="232">
        <v>56.551009839461415</v>
      </c>
    </row>
    <row r="52" spans="1:7" ht="24" customHeight="1" x14ac:dyDescent="0.3">
      <c r="A52" s="517" t="s">
        <v>114</v>
      </c>
      <c r="B52" s="123">
        <v>1948</v>
      </c>
      <c r="C52" s="123">
        <v>1108</v>
      </c>
      <c r="D52" s="248">
        <v>0</v>
      </c>
      <c r="E52" s="136">
        <v>3056</v>
      </c>
      <c r="F52" s="123">
        <v>55100</v>
      </c>
      <c r="G52" s="233">
        <v>55.46279491833031</v>
      </c>
    </row>
    <row r="53" spans="1:7" ht="24" customHeight="1" x14ac:dyDescent="0.3">
      <c r="A53" s="517" t="s">
        <v>110</v>
      </c>
      <c r="B53" s="122">
        <v>260</v>
      </c>
      <c r="C53" s="122">
        <v>127</v>
      </c>
      <c r="D53" s="247">
        <v>0</v>
      </c>
      <c r="E53" s="135">
        <v>387</v>
      </c>
      <c r="F53" s="122">
        <v>7463</v>
      </c>
      <c r="G53" s="232">
        <v>51.855822055473674</v>
      </c>
    </row>
    <row r="54" spans="1:7" ht="24" customHeight="1" x14ac:dyDescent="0.3">
      <c r="A54" s="517" t="s">
        <v>111</v>
      </c>
      <c r="B54" s="123">
        <v>2653</v>
      </c>
      <c r="C54" s="123">
        <v>1371</v>
      </c>
      <c r="D54" s="248">
        <v>1</v>
      </c>
      <c r="E54" s="136">
        <v>4025</v>
      </c>
      <c r="F54" s="123">
        <v>66260</v>
      </c>
      <c r="G54" s="233">
        <v>60.745547841835197</v>
      </c>
    </row>
    <row r="55" spans="1:7" ht="24" customHeight="1" x14ac:dyDescent="0.3">
      <c r="A55" s="517" t="s">
        <v>116</v>
      </c>
      <c r="B55" s="122">
        <v>25</v>
      </c>
      <c r="C55" s="122">
        <v>15</v>
      </c>
      <c r="D55" s="247">
        <v>0</v>
      </c>
      <c r="E55" s="135">
        <v>40</v>
      </c>
      <c r="F55" s="122">
        <v>796</v>
      </c>
      <c r="G55" s="232">
        <v>50.251256281407038</v>
      </c>
    </row>
    <row r="56" spans="1:7" ht="24" customHeight="1" x14ac:dyDescent="0.3">
      <c r="A56" s="517" t="s">
        <v>117</v>
      </c>
      <c r="B56" s="123">
        <v>2733</v>
      </c>
      <c r="C56" s="123">
        <v>2145</v>
      </c>
      <c r="D56" s="248">
        <v>0</v>
      </c>
      <c r="E56" s="136">
        <v>4878</v>
      </c>
      <c r="F56" s="123">
        <v>80146</v>
      </c>
      <c r="G56" s="233">
        <v>60.863923339904673</v>
      </c>
    </row>
    <row r="57" spans="1:7" ht="24" customHeight="1" x14ac:dyDescent="0.3">
      <c r="A57" s="517" t="s">
        <v>118</v>
      </c>
      <c r="B57" s="122">
        <v>244</v>
      </c>
      <c r="C57" s="122">
        <v>106</v>
      </c>
      <c r="D57" s="247">
        <v>0</v>
      </c>
      <c r="E57" s="135">
        <v>350</v>
      </c>
      <c r="F57" s="122">
        <v>6807</v>
      </c>
      <c r="G57" s="232">
        <v>51.417658292933744</v>
      </c>
    </row>
    <row r="58" spans="1:7" ht="24" customHeight="1" x14ac:dyDescent="0.3">
      <c r="A58" s="517" t="s">
        <v>106</v>
      </c>
      <c r="B58" s="123">
        <v>91</v>
      </c>
      <c r="C58" s="123">
        <v>51</v>
      </c>
      <c r="D58" s="248">
        <v>0</v>
      </c>
      <c r="E58" s="136">
        <v>142</v>
      </c>
      <c r="F58" s="123">
        <v>2598</v>
      </c>
      <c r="G58" s="233">
        <v>54.657428791377988</v>
      </c>
    </row>
    <row r="59" spans="1:7" ht="24" customHeight="1" x14ac:dyDescent="0.3">
      <c r="A59" s="517" t="s">
        <v>107</v>
      </c>
      <c r="B59" s="122">
        <v>253</v>
      </c>
      <c r="C59" s="122">
        <v>122</v>
      </c>
      <c r="D59" s="247">
        <v>0</v>
      </c>
      <c r="E59" s="135">
        <v>375</v>
      </c>
      <c r="F59" s="122">
        <v>5670</v>
      </c>
      <c r="G59" s="232">
        <v>66.137566137566139</v>
      </c>
    </row>
    <row r="60" spans="1:7" ht="24" customHeight="1" x14ac:dyDescent="0.3">
      <c r="A60" s="517" t="s">
        <v>119</v>
      </c>
      <c r="B60" s="123">
        <v>272</v>
      </c>
      <c r="C60" s="123">
        <v>112</v>
      </c>
      <c r="D60" s="248">
        <v>0</v>
      </c>
      <c r="E60" s="136">
        <v>384</v>
      </c>
      <c r="F60" s="123">
        <v>10601</v>
      </c>
      <c r="G60" s="233">
        <v>36.222997830393361</v>
      </c>
    </row>
    <row r="61" spans="1:7" ht="24" customHeight="1" x14ac:dyDescent="0.3">
      <c r="A61" s="517" t="s">
        <v>120</v>
      </c>
      <c r="B61" s="122">
        <v>553</v>
      </c>
      <c r="C61" s="122">
        <v>366</v>
      </c>
      <c r="D61" s="247">
        <v>1</v>
      </c>
      <c r="E61" s="135">
        <v>920</v>
      </c>
      <c r="F61" s="122">
        <v>16978</v>
      </c>
      <c r="G61" s="232">
        <v>54.187772411355873</v>
      </c>
    </row>
    <row r="62" spans="1:7" ht="24" customHeight="1" x14ac:dyDescent="0.3">
      <c r="A62" s="517" t="s">
        <v>251</v>
      </c>
      <c r="B62" s="123">
        <v>176</v>
      </c>
      <c r="C62" s="123">
        <v>35</v>
      </c>
      <c r="D62" s="248">
        <v>0</v>
      </c>
      <c r="E62" s="136">
        <v>211</v>
      </c>
      <c r="F62" s="123">
        <v>1449</v>
      </c>
      <c r="G62" s="233">
        <v>145.6176673567978</v>
      </c>
    </row>
    <row r="63" spans="1:7" ht="24" customHeight="1" x14ac:dyDescent="0.3">
      <c r="A63" s="517" t="s">
        <v>298</v>
      </c>
      <c r="B63" s="122">
        <v>49</v>
      </c>
      <c r="C63" s="122">
        <v>37</v>
      </c>
      <c r="D63" s="247">
        <v>0</v>
      </c>
      <c r="E63" s="135">
        <v>86</v>
      </c>
      <c r="F63" s="122">
        <v>1799</v>
      </c>
      <c r="G63" s="232">
        <v>47.804335742078926</v>
      </c>
    </row>
    <row r="64" spans="1:7" ht="24" customHeight="1" x14ac:dyDescent="0.3">
      <c r="A64" s="517" t="s">
        <v>121</v>
      </c>
      <c r="B64" s="123">
        <v>83</v>
      </c>
      <c r="C64" s="123">
        <v>46</v>
      </c>
      <c r="D64" s="248">
        <v>0</v>
      </c>
      <c r="E64" s="136">
        <v>129</v>
      </c>
      <c r="F64" s="123">
        <v>2508</v>
      </c>
      <c r="G64" s="233">
        <v>51.435406698564591</v>
      </c>
    </row>
    <row r="65" spans="1:7" ht="24" customHeight="1" x14ac:dyDescent="0.3">
      <c r="A65" s="517" t="s">
        <v>122</v>
      </c>
      <c r="B65" s="122">
        <v>8726</v>
      </c>
      <c r="C65" s="122">
        <v>4903</v>
      </c>
      <c r="D65" s="247">
        <v>1</v>
      </c>
      <c r="E65" s="135">
        <v>13630</v>
      </c>
      <c r="F65" s="122">
        <v>189287</v>
      </c>
      <c r="G65" s="232">
        <v>72.007058065265966</v>
      </c>
    </row>
    <row r="66" spans="1:7" ht="24" customHeight="1" x14ac:dyDescent="0.3">
      <c r="A66" s="517" t="s">
        <v>123</v>
      </c>
      <c r="B66" s="123">
        <v>265</v>
      </c>
      <c r="C66" s="123">
        <v>120</v>
      </c>
      <c r="D66" s="248">
        <v>0</v>
      </c>
      <c r="E66" s="136">
        <v>385</v>
      </c>
      <c r="F66" s="123">
        <v>7260</v>
      </c>
      <c r="G66" s="233">
        <v>53.030303030303031</v>
      </c>
    </row>
    <row r="67" spans="1:7" ht="24" customHeight="1" x14ac:dyDescent="0.3">
      <c r="A67" s="517" t="s">
        <v>124</v>
      </c>
      <c r="B67" s="122">
        <v>127</v>
      </c>
      <c r="C67" s="122">
        <v>64</v>
      </c>
      <c r="D67" s="247">
        <v>0</v>
      </c>
      <c r="E67" s="135">
        <v>191</v>
      </c>
      <c r="F67" s="122">
        <v>2260</v>
      </c>
      <c r="G67" s="232">
        <v>84.513274336283175</v>
      </c>
    </row>
    <row r="68" spans="1:7" ht="24" customHeight="1" x14ac:dyDescent="0.3">
      <c r="A68" s="517" t="s">
        <v>125</v>
      </c>
      <c r="B68" s="123">
        <v>1300</v>
      </c>
      <c r="C68" s="123">
        <v>662</v>
      </c>
      <c r="D68" s="248">
        <v>0</v>
      </c>
      <c r="E68" s="136">
        <v>1962</v>
      </c>
      <c r="F68" s="123">
        <v>35298</v>
      </c>
      <c r="G68" s="233">
        <v>55.583885772565019</v>
      </c>
    </row>
    <row r="69" spans="1:7" ht="24" customHeight="1" x14ac:dyDescent="0.3">
      <c r="A69" s="517" t="s">
        <v>126</v>
      </c>
      <c r="B69" s="122">
        <v>10</v>
      </c>
      <c r="C69" s="122">
        <v>13</v>
      </c>
      <c r="D69" s="247">
        <v>0</v>
      </c>
      <c r="E69" s="135">
        <v>23</v>
      </c>
      <c r="F69" s="122">
        <v>419</v>
      </c>
      <c r="G69" s="232">
        <v>54.892601431980907</v>
      </c>
    </row>
    <row r="70" spans="1:7" ht="24" customHeight="1" x14ac:dyDescent="0.3">
      <c r="A70" s="517" t="s">
        <v>280</v>
      </c>
      <c r="B70" s="123">
        <v>21</v>
      </c>
      <c r="C70" s="123">
        <v>8</v>
      </c>
      <c r="D70" s="248">
        <v>0</v>
      </c>
      <c r="E70" s="136">
        <v>29</v>
      </c>
      <c r="F70" s="123">
        <v>388</v>
      </c>
      <c r="G70" s="233">
        <v>74.742268041237111</v>
      </c>
    </row>
    <row r="71" spans="1:7" ht="24" customHeight="1" x14ac:dyDescent="0.3">
      <c r="A71" s="517" t="s">
        <v>127</v>
      </c>
      <c r="B71" s="122">
        <v>9</v>
      </c>
      <c r="C71" s="122">
        <v>3</v>
      </c>
      <c r="D71" s="247">
        <v>0</v>
      </c>
      <c r="E71" s="135">
        <v>12</v>
      </c>
      <c r="F71" s="122">
        <v>227</v>
      </c>
      <c r="G71" s="232">
        <v>52.863436123348016</v>
      </c>
    </row>
    <row r="72" spans="1:7" ht="24" customHeight="1" x14ac:dyDescent="0.3">
      <c r="A72" s="517" t="s">
        <v>128</v>
      </c>
      <c r="B72" s="123">
        <v>6362</v>
      </c>
      <c r="C72" s="123">
        <v>4169</v>
      </c>
      <c r="D72" s="248">
        <v>0</v>
      </c>
      <c r="E72" s="136">
        <v>10531</v>
      </c>
      <c r="F72" s="123">
        <v>187525</v>
      </c>
      <c r="G72" s="233">
        <v>56.15784562058392</v>
      </c>
    </row>
    <row r="73" spans="1:7" ht="24" customHeight="1" x14ac:dyDescent="0.3">
      <c r="A73" s="517" t="s">
        <v>129</v>
      </c>
      <c r="B73" s="122">
        <v>330</v>
      </c>
      <c r="C73" s="122">
        <v>214</v>
      </c>
      <c r="D73" s="247">
        <v>0</v>
      </c>
      <c r="E73" s="135">
        <v>544</v>
      </c>
      <c r="F73" s="122">
        <v>10599</v>
      </c>
      <c r="G73" s="232">
        <v>51.325596754410789</v>
      </c>
    </row>
    <row r="74" spans="1:7" ht="24" customHeight="1" x14ac:dyDescent="0.3">
      <c r="A74" s="517" t="s">
        <v>130</v>
      </c>
      <c r="B74" s="123">
        <v>234</v>
      </c>
      <c r="C74" s="123">
        <v>91</v>
      </c>
      <c r="D74" s="248">
        <v>0</v>
      </c>
      <c r="E74" s="136">
        <v>325</v>
      </c>
      <c r="F74" s="123">
        <v>6813</v>
      </c>
      <c r="G74" s="233">
        <v>47.702920886540433</v>
      </c>
    </row>
    <row r="75" spans="1:7" ht="24" customHeight="1" x14ac:dyDescent="0.3">
      <c r="A75" s="517" t="s">
        <v>131</v>
      </c>
      <c r="B75" s="122">
        <v>732</v>
      </c>
      <c r="C75" s="122">
        <v>458</v>
      </c>
      <c r="D75" s="247">
        <v>0</v>
      </c>
      <c r="E75" s="135">
        <v>1190</v>
      </c>
      <c r="F75" s="122">
        <v>17044</v>
      </c>
      <c r="G75" s="232">
        <v>69.819291246186339</v>
      </c>
    </row>
    <row r="76" spans="1:7" ht="24" customHeight="1" x14ac:dyDescent="0.3">
      <c r="A76" s="517" t="s">
        <v>132</v>
      </c>
      <c r="B76" s="176">
        <v>2</v>
      </c>
      <c r="C76" s="123">
        <v>1</v>
      </c>
      <c r="D76" s="248">
        <v>0</v>
      </c>
      <c r="E76" s="136">
        <v>3</v>
      </c>
      <c r="F76" s="123">
        <v>74</v>
      </c>
      <c r="G76" s="233">
        <v>40.54054054054054</v>
      </c>
    </row>
    <row r="77" spans="1:7" ht="24" customHeight="1" x14ac:dyDescent="0.3">
      <c r="A77" s="517" t="s">
        <v>281</v>
      </c>
      <c r="B77" s="122">
        <v>6</v>
      </c>
      <c r="C77" s="122">
        <v>4</v>
      </c>
      <c r="D77" s="247">
        <v>0</v>
      </c>
      <c r="E77" s="135">
        <v>10</v>
      </c>
      <c r="F77" s="122">
        <v>234</v>
      </c>
      <c r="G77" s="232">
        <v>42.735042735042732</v>
      </c>
    </row>
    <row r="78" spans="1:7" ht="24" customHeight="1" x14ac:dyDescent="0.3">
      <c r="A78" s="517" t="s">
        <v>133</v>
      </c>
      <c r="B78" s="123">
        <v>2</v>
      </c>
      <c r="C78" s="123">
        <v>3</v>
      </c>
      <c r="D78" s="248">
        <v>0</v>
      </c>
      <c r="E78" s="136">
        <v>5</v>
      </c>
      <c r="F78" s="123">
        <v>108</v>
      </c>
      <c r="G78" s="233">
        <v>46.296296296296291</v>
      </c>
    </row>
    <row r="79" spans="1:7" ht="24" customHeight="1" x14ac:dyDescent="0.3">
      <c r="A79" s="517" t="s">
        <v>134</v>
      </c>
      <c r="B79" s="122">
        <v>235</v>
      </c>
      <c r="C79" s="122">
        <v>153</v>
      </c>
      <c r="D79" s="247">
        <v>0</v>
      </c>
      <c r="E79" s="135">
        <v>388</v>
      </c>
      <c r="F79" s="122">
        <v>8971</v>
      </c>
      <c r="G79" s="232">
        <v>43.250473748745961</v>
      </c>
    </row>
    <row r="80" spans="1:7" ht="24" customHeight="1" x14ac:dyDescent="0.3">
      <c r="A80" s="517" t="s">
        <v>135</v>
      </c>
      <c r="B80" s="123">
        <v>926</v>
      </c>
      <c r="C80" s="123">
        <v>361</v>
      </c>
      <c r="D80" s="248">
        <v>0</v>
      </c>
      <c r="E80" s="136">
        <v>1287</v>
      </c>
      <c r="F80" s="123">
        <v>19834</v>
      </c>
      <c r="G80" s="233">
        <v>64.888575173943735</v>
      </c>
    </row>
    <row r="81" spans="1:7" ht="24" customHeight="1" x14ac:dyDescent="0.3">
      <c r="A81" s="517" t="s">
        <v>136</v>
      </c>
      <c r="B81" s="122">
        <v>6930</v>
      </c>
      <c r="C81" s="122">
        <v>5508</v>
      </c>
      <c r="D81" s="247">
        <v>0</v>
      </c>
      <c r="E81" s="135">
        <v>12438</v>
      </c>
      <c r="F81" s="122">
        <v>190974</v>
      </c>
      <c r="G81" s="232">
        <v>65.129284614659582</v>
      </c>
    </row>
    <row r="82" spans="1:7" ht="24" customHeight="1" x14ac:dyDescent="0.3">
      <c r="A82" s="517" t="s">
        <v>137</v>
      </c>
      <c r="B82" s="123">
        <v>289</v>
      </c>
      <c r="C82" s="123">
        <v>86</v>
      </c>
      <c r="D82" s="248">
        <v>0</v>
      </c>
      <c r="E82" s="136">
        <v>375</v>
      </c>
      <c r="F82" s="123">
        <v>9153</v>
      </c>
      <c r="G82" s="233">
        <v>40.970173713536546</v>
      </c>
    </row>
    <row r="83" spans="1:7" ht="24" customHeight="1" x14ac:dyDescent="0.3">
      <c r="A83" s="517" t="s">
        <v>138</v>
      </c>
      <c r="B83" s="122">
        <v>22</v>
      </c>
      <c r="C83" s="122">
        <v>22</v>
      </c>
      <c r="D83" s="247">
        <v>0</v>
      </c>
      <c r="E83" s="135">
        <v>44</v>
      </c>
      <c r="F83" s="122">
        <v>621</v>
      </c>
      <c r="G83" s="232">
        <v>70.853462157809986</v>
      </c>
    </row>
    <row r="84" spans="1:7" ht="24" customHeight="1" x14ac:dyDescent="0.3">
      <c r="A84" s="517" t="s">
        <v>139</v>
      </c>
      <c r="B84" s="123">
        <v>6</v>
      </c>
      <c r="C84" s="123">
        <v>4</v>
      </c>
      <c r="D84" s="248">
        <v>0</v>
      </c>
      <c r="E84" s="136">
        <v>10</v>
      </c>
      <c r="F84" s="123">
        <v>72</v>
      </c>
      <c r="G84" s="233">
        <v>138.88888888888889</v>
      </c>
    </row>
    <row r="85" spans="1:7" ht="24" customHeight="1" x14ac:dyDescent="0.3">
      <c r="A85" s="517" t="s">
        <v>140</v>
      </c>
      <c r="B85" s="122">
        <v>113889</v>
      </c>
      <c r="C85" s="122">
        <v>100230</v>
      </c>
      <c r="D85" s="247">
        <v>20</v>
      </c>
      <c r="E85" s="135">
        <v>214139</v>
      </c>
      <c r="F85" s="122">
        <v>3340176</v>
      </c>
      <c r="G85" s="232">
        <v>64.110094797399896</v>
      </c>
    </row>
    <row r="86" spans="1:7" ht="24" customHeight="1" x14ac:dyDescent="0.3">
      <c r="A86" s="517" t="s">
        <v>141</v>
      </c>
      <c r="B86" s="123">
        <v>1587</v>
      </c>
      <c r="C86" s="123">
        <v>1284</v>
      </c>
      <c r="D86" s="248">
        <v>0</v>
      </c>
      <c r="E86" s="136">
        <v>2871</v>
      </c>
      <c r="F86" s="123">
        <v>72833</v>
      </c>
      <c r="G86" s="233">
        <v>39.418944709129107</v>
      </c>
    </row>
    <row r="87" spans="1:7" ht="24" customHeight="1" x14ac:dyDescent="0.3">
      <c r="A87" s="517" t="s">
        <v>142</v>
      </c>
      <c r="B87" s="122">
        <v>306</v>
      </c>
      <c r="C87" s="122">
        <v>123</v>
      </c>
      <c r="D87" s="247">
        <v>0</v>
      </c>
      <c r="E87" s="135">
        <v>429</v>
      </c>
      <c r="F87" s="122">
        <v>9396</v>
      </c>
      <c r="G87" s="232">
        <v>45.657726692209451</v>
      </c>
    </row>
    <row r="88" spans="1:7" ht="24" customHeight="1" x14ac:dyDescent="0.3">
      <c r="A88" s="517" t="s">
        <v>143</v>
      </c>
      <c r="B88" s="123">
        <v>563</v>
      </c>
      <c r="C88" s="123">
        <v>173</v>
      </c>
      <c r="D88" s="248">
        <v>0</v>
      </c>
      <c r="E88" s="136">
        <v>736</v>
      </c>
      <c r="F88" s="123">
        <v>15451</v>
      </c>
      <c r="G88" s="233">
        <v>47.634457316678528</v>
      </c>
    </row>
    <row r="89" spans="1:7" ht="24" customHeight="1" x14ac:dyDescent="0.3">
      <c r="A89" s="517" t="s">
        <v>144</v>
      </c>
      <c r="B89" s="122">
        <v>948</v>
      </c>
      <c r="C89" s="122">
        <v>461</v>
      </c>
      <c r="D89" s="247">
        <v>0</v>
      </c>
      <c r="E89" s="135">
        <v>1409</v>
      </c>
      <c r="F89" s="122">
        <v>24133</v>
      </c>
      <c r="G89" s="232">
        <v>58.384784320225421</v>
      </c>
    </row>
    <row r="90" spans="1:7" ht="24" customHeight="1" x14ac:dyDescent="0.3">
      <c r="A90" s="517" t="s">
        <v>282</v>
      </c>
      <c r="B90" s="123">
        <v>218</v>
      </c>
      <c r="C90" s="123">
        <v>113</v>
      </c>
      <c r="D90" s="248">
        <v>0</v>
      </c>
      <c r="E90" s="136">
        <v>331</v>
      </c>
      <c r="F90" s="123">
        <v>6990</v>
      </c>
      <c r="G90" s="233">
        <v>47.353361945636621</v>
      </c>
    </row>
    <row r="91" spans="1:7" ht="24" customHeight="1" x14ac:dyDescent="0.3">
      <c r="A91" s="517" t="s">
        <v>145</v>
      </c>
      <c r="B91" s="122">
        <v>367</v>
      </c>
      <c r="C91" s="122">
        <v>154</v>
      </c>
      <c r="D91" s="247">
        <v>0</v>
      </c>
      <c r="E91" s="135">
        <v>521</v>
      </c>
      <c r="F91" s="122">
        <v>9781</v>
      </c>
      <c r="G91" s="232">
        <v>53.266537163889176</v>
      </c>
    </row>
    <row r="92" spans="1:7" ht="24" customHeight="1" x14ac:dyDescent="0.3">
      <c r="A92" s="517" t="s">
        <v>146</v>
      </c>
      <c r="B92" s="123">
        <v>166</v>
      </c>
      <c r="C92" s="123">
        <v>117</v>
      </c>
      <c r="D92" s="248">
        <v>0</v>
      </c>
      <c r="E92" s="136">
        <v>283</v>
      </c>
      <c r="F92" s="123">
        <v>4842</v>
      </c>
      <c r="G92" s="233">
        <v>58.446922759190414</v>
      </c>
    </row>
    <row r="93" spans="1:7" ht="24" customHeight="1" x14ac:dyDescent="0.3">
      <c r="A93" s="517" t="s">
        <v>147</v>
      </c>
      <c r="B93" s="122">
        <v>23</v>
      </c>
      <c r="C93" s="122">
        <v>9</v>
      </c>
      <c r="D93" s="247">
        <v>0</v>
      </c>
      <c r="E93" s="135">
        <v>32</v>
      </c>
      <c r="F93" s="122">
        <v>379</v>
      </c>
      <c r="G93" s="232">
        <v>84.432717678100261</v>
      </c>
    </row>
    <row r="94" spans="1:7" ht="24" customHeight="1" x14ac:dyDescent="0.3">
      <c r="A94" s="517" t="s">
        <v>148</v>
      </c>
      <c r="B94" s="123">
        <v>181</v>
      </c>
      <c r="C94" s="123">
        <v>112</v>
      </c>
      <c r="D94" s="248">
        <v>0</v>
      </c>
      <c r="E94" s="136">
        <v>293</v>
      </c>
      <c r="F94" s="123">
        <v>5506</v>
      </c>
      <c r="G94" s="233">
        <v>53.214674900108967</v>
      </c>
    </row>
    <row r="95" spans="1:7" ht="24" customHeight="1" x14ac:dyDescent="0.3">
      <c r="A95" s="517" t="s">
        <v>149</v>
      </c>
      <c r="B95" s="122">
        <v>407</v>
      </c>
      <c r="C95" s="122">
        <v>234</v>
      </c>
      <c r="D95" s="247">
        <v>0</v>
      </c>
      <c r="E95" s="135">
        <v>641</v>
      </c>
      <c r="F95" s="122">
        <v>14103</v>
      </c>
      <c r="G95" s="232">
        <v>45.451322413670852</v>
      </c>
    </row>
    <row r="96" spans="1:7" ht="24" customHeight="1" x14ac:dyDescent="0.3">
      <c r="A96" s="517" t="s">
        <v>150</v>
      </c>
      <c r="B96" s="123">
        <v>365</v>
      </c>
      <c r="C96" s="123">
        <v>168</v>
      </c>
      <c r="D96" s="248">
        <v>0</v>
      </c>
      <c r="E96" s="136">
        <v>533</v>
      </c>
      <c r="F96" s="123">
        <v>8085</v>
      </c>
      <c r="G96" s="233">
        <v>65.924551638837357</v>
      </c>
    </row>
    <row r="97" spans="1:7" ht="24" customHeight="1" x14ac:dyDescent="0.3">
      <c r="A97" s="517" t="s">
        <v>151</v>
      </c>
      <c r="B97" s="122">
        <v>8274</v>
      </c>
      <c r="C97" s="122">
        <v>6186</v>
      </c>
      <c r="D97" s="247">
        <v>0</v>
      </c>
      <c r="E97" s="135">
        <v>14460</v>
      </c>
      <c r="F97" s="122">
        <v>210592</v>
      </c>
      <c r="G97" s="232">
        <v>68.663576963987239</v>
      </c>
    </row>
    <row r="98" spans="1:7" ht="24" customHeight="1" x14ac:dyDescent="0.3">
      <c r="A98" s="517" t="s">
        <v>252</v>
      </c>
      <c r="B98" s="123">
        <v>105</v>
      </c>
      <c r="C98" s="123">
        <v>91</v>
      </c>
      <c r="D98" s="248">
        <v>0</v>
      </c>
      <c r="E98" s="136">
        <v>196</v>
      </c>
      <c r="F98" s="123">
        <v>3293</v>
      </c>
      <c r="G98" s="233">
        <v>59.520194351655022</v>
      </c>
    </row>
    <row r="99" spans="1:7" ht="24" customHeight="1" x14ac:dyDescent="0.3">
      <c r="A99" s="517" t="s">
        <v>152</v>
      </c>
      <c r="B99" s="122">
        <v>75</v>
      </c>
      <c r="C99" s="122">
        <v>24</v>
      </c>
      <c r="D99" s="247">
        <v>1</v>
      </c>
      <c r="E99" s="135">
        <v>100</v>
      </c>
      <c r="F99" s="122">
        <v>1672</v>
      </c>
      <c r="G99" s="232">
        <v>59.808612440191389</v>
      </c>
    </row>
    <row r="100" spans="1:7" ht="24" customHeight="1" x14ac:dyDescent="0.3">
      <c r="A100" s="517" t="s">
        <v>153</v>
      </c>
      <c r="B100" s="123">
        <v>116</v>
      </c>
      <c r="C100" s="123">
        <v>47</v>
      </c>
      <c r="D100" s="248">
        <v>0</v>
      </c>
      <c r="E100" s="136">
        <v>163</v>
      </c>
      <c r="F100" s="123">
        <v>3011</v>
      </c>
      <c r="G100" s="233">
        <v>54.134838923945537</v>
      </c>
    </row>
    <row r="101" spans="1:7" ht="24" customHeight="1" x14ac:dyDescent="0.3">
      <c r="A101" s="517" t="s">
        <v>154</v>
      </c>
      <c r="B101" s="122">
        <v>1235</v>
      </c>
      <c r="C101" s="122">
        <v>496</v>
      </c>
      <c r="D101" s="247">
        <v>1</v>
      </c>
      <c r="E101" s="135">
        <v>1732</v>
      </c>
      <c r="F101" s="122">
        <v>31955</v>
      </c>
      <c r="G101" s="232">
        <v>54.201220466280709</v>
      </c>
    </row>
    <row r="102" spans="1:7" ht="24" customHeight="1" x14ac:dyDescent="0.3">
      <c r="A102" s="517" t="s">
        <v>155</v>
      </c>
      <c r="B102" s="123">
        <v>7</v>
      </c>
      <c r="C102" s="123">
        <v>5</v>
      </c>
      <c r="D102" s="248">
        <v>0</v>
      </c>
      <c r="E102" s="136">
        <v>12</v>
      </c>
      <c r="F102" s="123">
        <v>153</v>
      </c>
      <c r="G102" s="233">
        <v>78.431372549019613</v>
      </c>
    </row>
    <row r="103" spans="1:7" ht="24" customHeight="1" x14ac:dyDescent="0.3">
      <c r="A103" s="517" t="s">
        <v>156</v>
      </c>
      <c r="B103" s="122">
        <v>139</v>
      </c>
      <c r="C103" s="124">
        <v>55</v>
      </c>
      <c r="D103" s="247">
        <v>0</v>
      </c>
      <c r="E103" s="135">
        <v>194</v>
      </c>
      <c r="F103" s="122">
        <v>3244</v>
      </c>
      <c r="G103" s="232">
        <v>59.802712700369916</v>
      </c>
    </row>
    <row r="104" spans="1:7" ht="24" customHeight="1" x14ac:dyDescent="0.3">
      <c r="A104" s="517" t="s">
        <v>299</v>
      </c>
      <c r="B104" s="123">
        <v>236</v>
      </c>
      <c r="C104" s="123">
        <v>112</v>
      </c>
      <c r="D104" s="248">
        <v>0</v>
      </c>
      <c r="E104" s="136">
        <v>348</v>
      </c>
      <c r="F104" s="123">
        <v>7126</v>
      </c>
      <c r="G104" s="233">
        <v>48.835251192815043</v>
      </c>
    </row>
    <row r="105" spans="1:7" ht="24" customHeight="1" x14ac:dyDescent="0.3">
      <c r="A105" s="517" t="s">
        <v>157</v>
      </c>
      <c r="B105" s="122">
        <v>10</v>
      </c>
      <c r="C105" s="122">
        <v>4</v>
      </c>
      <c r="D105" s="247">
        <v>0</v>
      </c>
      <c r="E105" s="135">
        <v>14</v>
      </c>
      <c r="F105" s="122">
        <v>405</v>
      </c>
      <c r="G105" s="232">
        <v>34.567901234567898</v>
      </c>
    </row>
    <row r="106" spans="1:7" ht="24" customHeight="1" x14ac:dyDescent="0.3">
      <c r="A106" s="517" t="s">
        <v>158</v>
      </c>
      <c r="B106" s="123">
        <v>56</v>
      </c>
      <c r="C106" s="123">
        <v>29</v>
      </c>
      <c r="D106" s="248">
        <v>0</v>
      </c>
      <c r="E106" s="136">
        <v>85</v>
      </c>
      <c r="F106" s="123">
        <v>1422</v>
      </c>
      <c r="G106" s="233">
        <v>59.774964838255976</v>
      </c>
    </row>
    <row r="107" spans="1:7" ht="24" customHeight="1" x14ac:dyDescent="0.3">
      <c r="A107" s="517" t="s">
        <v>283</v>
      </c>
      <c r="B107" s="122">
        <v>710</v>
      </c>
      <c r="C107" s="122">
        <v>352</v>
      </c>
      <c r="D107" s="247">
        <v>0</v>
      </c>
      <c r="E107" s="135">
        <v>1062</v>
      </c>
      <c r="F107" s="122">
        <v>27034</v>
      </c>
      <c r="G107" s="232">
        <v>39.283864762891177</v>
      </c>
    </row>
    <row r="108" spans="1:7" ht="24" customHeight="1" x14ac:dyDescent="0.3">
      <c r="A108" s="517" t="s">
        <v>159</v>
      </c>
      <c r="B108" s="123">
        <v>5420</v>
      </c>
      <c r="C108" s="123">
        <v>2369</v>
      </c>
      <c r="D108" s="248">
        <v>0</v>
      </c>
      <c r="E108" s="136">
        <v>7789</v>
      </c>
      <c r="F108" s="123">
        <v>132842</v>
      </c>
      <c r="G108" s="233">
        <v>58.633564685867427</v>
      </c>
    </row>
    <row r="109" spans="1:7" ht="24" customHeight="1" x14ac:dyDescent="0.3">
      <c r="A109" s="517" t="s">
        <v>160</v>
      </c>
      <c r="B109" s="122">
        <v>12</v>
      </c>
      <c r="C109" s="122">
        <v>12</v>
      </c>
      <c r="D109" s="247">
        <v>0</v>
      </c>
      <c r="E109" s="135">
        <v>24</v>
      </c>
      <c r="F109" s="122">
        <v>566</v>
      </c>
      <c r="G109" s="232">
        <v>42.402826855123678</v>
      </c>
    </row>
    <row r="110" spans="1:7" ht="24" customHeight="1" x14ac:dyDescent="0.3">
      <c r="A110" s="517" t="s">
        <v>161</v>
      </c>
      <c r="B110" s="123">
        <v>251</v>
      </c>
      <c r="C110" s="123">
        <v>87</v>
      </c>
      <c r="D110" s="248">
        <v>0</v>
      </c>
      <c r="E110" s="136">
        <v>338</v>
      </c>
      <c r="F110" s="123">
        <v>6391</v>
      </c>
      <c r="G110" s="233">
        <v>52.886872163980591</v>
      </c>
    </row>
    <row r="111" spans="1:7" ht="24" customHeight="1" x14ac:dyDescent="0.3">
      <c r="A111" s="517" t="s">
        <v>162</v>
      </c>
      <c r="B111" s="122">
        <v>137</v>
      </c>
      <c r="C111" s="122">
        <v>82</v>
      </c>
      <c r="D111" s="247">
        <v>0</v>
      </c>
      <c r="E111" s="135">
        <v>219</v>
      </c>
      <c r="F111" s="122">
        <v>2962</v>
      </c>
      <c r="G111" s="232">
        <v>73.936529372045911</v>
      </c>
    </row>
    <row r="112" spans="1:7" ht="24" customHeight="1" x14ac:dyDescent="0.3">
      <c r="A112" s="517" t="s">
        <v>163</v>
      </c>
      <c r="B112" s="123">
        <v>121</v>
      </c>
      <c r="C112" s="123">
        <v>66</v>
      </c>
      <c r="D112" s="248">
        <v>0</v>
      </c>
      <c r="E112" s="136">
        <v>187</v>
      </c>
      <c r="F112" s="123">
        <v>3164</v>
      </c>
      <c r="G112" s="233">
        <v>59.102402022756003</v>
      </c>
    </row>
    <row r="113" spans="1:7" ht="24" customHeight="1" x14ac:dyDescent="0.3">
      <c r="A113" s="517" t="s">
        <v>164</v>
      </c>
      <c r="B113" s="122">
        <v>34</v>
      </c>
      <c r="C113" s="122">
        <v>23</v>
      </c>
      <c r="D113" s="247">
        <v>0</v>
      </c>
      <c r="E113" s="135">
        <v>57</v>
      </c>
      <c r="F113" s="122">
        <v>982</v>
      </c>
      <c r="G113" s="232">
        <v>58.044806517311606</v>
      </c>
    </row>
    <row r="114" spans="1:7" ht="24" customHeight="1" x14ac:dyDescent="0.3">
      <c r="A114" s="517" t="s">
        <v>165</v>
      </c>
      <c r="B114" s="123">
        <v>4</v>
      </c>
      <c r="C114" s="123">
        <v>5</v>
      </c>
      <c r="D114" s="248">
        <v>0</v>
      </c>
      <c r="E114" s="136">
        <v>9</v>
      </c>
      <c r="F114" s="123">
        <v>204</v>
      </c>
      <c r="G114" s="233">
        <v>44.117647058823529</v>
      </c>
    </row>
    <row r="115" spans="1:7" ht="24" customHeight="1" x14ac:dyDescent="0.3">
      <c r="A115" s="517" t="s">
        <v>166</v>
      </c>
      <c r="B115" s="177">
        <v>1805</v>
      </c>
      <c r="C115" s="124">
        <v>819</v>
      </c>
      <c r="D115" s="247">
        <v>0</v>
      </c>
      <c r="E115" s="135">
        <v>2624</v>
      </c>
      <c r="F115" s="122">
        <v>55178</v>
      </c>
      <c r="G115" s="232">
        <v>47.555185037514953</v>
      </c>
    </row>
    <row r="116" spans="1:7" ht="24" customHeight="1" x14ac:dyDescent="0.3">
      <c r="A116" s="517" t="s">
        <v>284</v>
      </c>
      <c r="B116" s="176">
        <v>14</v>
      </c>
      <c r="C116" s="123">
        <v>6</v>
      </c>
      <c r="D116" s="248">
        <v>0</v>
      </c>
      <c r="E116" s="136">
        <v>20</v>
      </c>
      <c r="F116" s="123">
        <v>178</v>
      </c>
      <c r="G116" s="233">
        <v>112.35955056179775</v>
      </c>
    </row>
    <row r="117" spans="1:7" ht="24" customHeight="1" x14ac:dyDescent="0.3">
      <c r="A117" s="517" t="s">
        <v>167</v>
      </c>
      <c r="B117" s="177">
        <v>1898</v>
      </c>
      <c r="C117" s="124">
        <v>1705</v>
      </c>
      <c r="D117" s="247">
        <v>0</v>
      </c>
      <c r="E117" s="135">
        <v>3603</v>
      </c>
      <c r="F117" s="122">
        <v>88504</v>
      </c>
      <c r="G117" s="232">
        <v>40.710024405676577</v>
      </c>
    </row>
    <row r="118" spans="1:7" ht="24" customHeight="1" x14ac:dyDescent="0.3">
      <c r="A118" s="517" t="s">
        <v>253</v>
      </c>
      <c r="B118" s="123">
        <v>41</v>
      </c>
      <c r="C118" s="123">
        <v>11</v>
      </c>
      <c r="D118" s="248">
        <v>0</v>
      </c>
      <c r="E118" s="136">
        <v>52</v>
      </c>
      <c r="F118" s="123">
        <v>1276</v>
      </c>
      <c r="G118" s="233">
        <v>40.752351097178682</v>
      </c>
    </row>
    <row r="119" spans="1:7" ht="24" customHeight="1" x14ac:dyDescent="0.3">
      <c r="A119" s="517" t="s">
        <v>168</v>
      </c>
      <c r="B119" s="122">
        <v>5</v>
      </c>
      <c r="C119" s="122">
        <v>3</v>
      </c>
      <c r="D119" s="247">
        <v>0</v>
      </c>
      <c r="E119" s="135">
        <v>8</v>
      </c>
      <c r="F119" s="122">
        <v>150</v>
      </c>
      <c r="G119" s="232">
        <v>53.333333333333336</v>
      </c>
    </row>
    <row r="120" spans="1:7" ht="24" customHeight="1" x14ac:dyDescent="0.3">
      <c r="A120" s="517" t="s">
        <v>169</v>
      </c>
      <c r="B120" s="123">
        <v>4</v>
      </c>
      <c r="C120" s="123">
        <v>4</v>
      </c>
      <c r="D120" s="248">
        <v>0</v>
      </c>
      <c r="E120" s="136">
        <v>8</v>
      </c>
      <c r="F120" s="123">
        <v>102</v>
      </c>
      <c r="G120" s="233">
        <v>78.431372549019613</v>
      </c>
    </row>
    <row r="121" spans="1:7" ht="24" customHeight="1" x14ac:dyDescent="0.3">
      <c r="A121" s="517" t="s">
        <v>171</v>
      </c>
      <c r="B121" s="122">
        <v>122</v>
      </c>
      <c r="C121" s="125">
        <v>45</v>
      </c>
      <c r="D121" s="247">
        <v>0</v>
      </c>
      <c r="E121" s="135">
        <v>167</v>
      </c>
      <c r="F121" s="122">
        <v>3856</v>
      </c>
      <c r="G121" s="232">
        <v>43.309128630705395</v>
      </c>
    </row>
    <row r="122" spans="1:7" ht="24" customHeight="1" x14ac:dyDescent="0.3">
      <c r="A122" s="517" t="s">
        <v>285</v>
      </c>
      <c r="B122" s="123">
        <v>56</v>
      </c>
      <c r="C122" s="123">
        <v>40</v>
      </c>
      <c r="D122" s="248">
        <v>0</v>
      </c>
      <c r="E122" s="136">
        <v>96</v>
      </c>
      <c r="F122" s="123">
        <v>1739</v>
      </c>
      <c r="G122" s="233">
        <v>55.204140310523286</v>
      </c>
    </row>
    <row r="123" spans="1:7" ht="24" customHeight="1" x14ac:dyDescent="0.3">
      <c r="A123" s="517" t="s">
        <v>172</v>
      </c>
      <c r="B123" s="122">
        <v>12</v>
      </c>
      <c r="C123" s="122">
        <v>7</v>
      </c>
      <c r="D123" s="247">
        <v>0</v>
      </c>
      <c r="E123" s="135">
        <v>19</v>
      </c>
      <c r="F123" s="122">
        <v>305</v>
      </c>
      <c r="G123" s="232">
        <v>62.295081967213115</v>
      </c>
    </row>
    <row r="124" spans="1:7" ht="24" customHeight="1" x14ac:dyDescent="0.3">
      <c r="A124" s="517" t="s">
        <v>173</v>
      </c>
      <c r="B124" s="123">
        <v>33</v>
      </c>
      <c r="C124" s="123">
        <v>15</v>
      </c>
      <c r="D124" s="248">
        <v>0</v>
      </c>
      <c r="E124" s="136">
        <v>48</v>
      </c>
      <c r="F124" s="123">
        <v>919</v>
      </c>
      <c r="G124" s="233">
        <v>52.230685527747553</v>
      </c>
    </row>
    <row r="125" spans="1:7" ht="24" customHeight="1" x14ac:dyDescent="0.3">
      <c r="A125" s="517" t="s">
        <v>174</v>
      </c>
      <c r="B125" s="122">
        <v>2553</v>
      </c>
      <c r="C125" s="122">
        <v>1031</v>
      </c>
      <c r="D125" s="247">
        <v>0</v>
      </c>
      <c r="E125" s="135">
        <v>3584</v>
      </c>
      <c r="F125" s="122">
        <v>100053</v>
      </c>
      <c r="G125" s="232">
        <v>35.821014862123072</v>
      </c>
    </row>
    <row r="126" spans="1:7" ht="24" customHeight="1" x14ac:dyDescent="0.3">
      <c r="A126" s="517" t="s">
        <v>175</v>
      </c>
      <c r="B126" s="123">
        <v>3</v>
      </c>
      <c r="C126" s="123">
        <v>4</v>
      </c>
      <c r="D126" s="248">
        <v>0</v>
      </c>
      <c r="E126" s="136">
        <v>7</v>
      </c>
      <c r="F126" s="123">
        <v>134</v>
      </c>
      <c r="G126" s="233">
        <v>52.238805970149251</v>
      </c>
    </row>
    <row r="127" spans="1:7" ht="24" customHeight="1" x14ac:dyDescent="0.3">
      <c r="A127" s="517" t="s">
        <v>300</v>
      </c>
      <c r="B127" s="122">
        <v>238</v>
      </c>
      <c r="C127" s="122">
        <v>86</v>
      </c>
      <c r="D127" s="247">
        <v>0</v>
      </c>
      <c r="E127" s="135">
        <v>324</v>
      </c>
      <c r="F127" s="122">
        <v>4743</v>
      </c>
      <c r="G127" s="232">
        <v>68.311195445920305</v>
      </c>
    </row>
    <row r="128" spans="1:7" ht="24" customHeight="1" x14ac:dyDescent="0.3">
      <c r="A128" s="517" t="s">
        <v>176</v>
      </c>
      <c r="B128" s="123">
        <v>0</v>
      </c>
      <c r="C128" s="123">
        <v>1</v>
      </c>
      <c r="D128" s="248">
        <v>0</v>
      </c>
      <c r="E128" s="136">
        <v>1</v>
      </c>
      <c r="F128" s="123">
        <v>79</v>
      </c>
      <c r="G128" s="233">
        <v>12.658227848101266</v>
      </c>
    </row>
    <row r="129" spans="1:7" ht="24" customHeight="1" x14ac:dyDescent="0.3">
      <c r="A129" s="517" t="s">
        <v>177</v>
      </c>
      <c r="B129" s="122">
        <v>2125</v>
      </c>
      <c r="C129" s="122">
        <v>1506</v>
      </c>
      <c r="D129" s="247">
        <v>1</v>
      </c>
      <c r="E129" s="135">
        <v>3632</v>
      </c>
      <c r="F129" s="122">
        <v>98621</v>
      </c>
      <c r="G129" s="232">
        <v>36.827856136117056</v>
      </c>
    </row>
    <row r="130" spans="1:7" ht="24" customHeight="1" x14ac:dyDescent="0.3">
      <c r="A130" s="517" t="s">
        <v>178</v>
      </c>
      <c r="B130" s="123">
        <v>21</v>
      </c>
      <c r="C130" s="126">
        <v>17</v>
      </c>
      <c r="D130" s="248">
        <v>0</v>
      </c>
      <c r="E130" s="136">
        <v>38</v>
      </c>
      <c r="F130" s="123">
        <v>577</v>
      </c>
      <c r="G130" s="233">
        <v>65.857885615251305</v>
      </c>
    </row>
    <row r="131" spans="1:7" ht="24" customHeight="1" x14ac:dyDescent="0.3">
      <c r="A131" s="517" t="s">
        <v>286</v>
      </c>
      <c r="B131" s="122">
        <v>398</v>
      </c>
      <c r="C131" s="122">
        <v>182</v>
      </c>
      <c r="D131" s="247">
        <v>0</v>
      </c>
      <c r="E131" s="135">
        <v>580</v>
      </c>
      <c r="F131" s="122">
        <v>13708</v>
      </c>
      <c r="G131" s="232">
        <v>42.311059235482929</v>
      </c>
    </row>
    <row r="132" spans="1:7" ht="24" customHeight="1" x14ac:dyDescent="0.3">
      <c r="A132" s="517" t="s">
        <v>287</v>
      </c>
      <c r="B132" s="123">
        <v>1424</v>
      </c>
      <c r="C132" s="123">
        <v>872</v>
      </c>
      <c r="D132" s="248">
        <v>0</v>
      </c>
      <c r="E132" s="136">
        <v>2296</v>
      </c>
      <c r="F132" s="123">
        <v>38986</v>
      </c>
      <c r="G132" s="233">
        <v>58.892935925716927</v>
      </c>
    </row>
    <row r="133" spans="1:7" ht="24" customHeight="1" x14ac:dyDescent="0.3">
      <c r="A133" s="517" t="s">
        <v>301</v>
      </c>
      <c r="B133" s="122">
        <v>642</v>
      </c>
      <c r="C133" s="122">
        <v>383</v>
      </c>
      <c r="D133" s="247">
        <v>0</v>
      </c>
      <c r="E133" s="135">
        <v>1025</v>
      </c>
      <c r="F133" s="122">
        <v>18522</v>
      </c>
      <c r="G133" s="232">
        <v>55.339596155922692</v>
      </c>
    </row>
    <row r="134" spans="1:7" ht="24" customHeight="1" x14ac:dyDescent="0.3">
      <c r="A134" s="517" t="s">
        <v>179</v>
      </c>
      <c r="B134" s="123">
        <v>957</v>
      </c>
      <c r="C134" s="123">
        <v>339</v>
      </c>
      <c r="D134" s="248">
        <v>1</v>
      </c>
      <c r="E134" s="136">
        <v>1297</v>
      </c>
      <c r="F134" s="123">
        <v>20269</v>
      </c>
      <c r="G134" s="233">
        <v>63.989343332182145</v>
      </c>
    </row>
    <row r="135" spans="1:7" ht="24" customHeight="1" x14ac:dyDescent="0.3">
      <c r="A135" s="517" t="s">
        <v>180</v>
      </c>
      <c r="B135" s="122">
        <v>425</v>
      </c>
      <c r="C135" s="122">
        <v>240</v>
      </c>
      <c r="D135" s="247">
        <v>1</v>
      </c>
      <c r="E135" s="135">
        <v>666</v>
      </c>
      <c r="F135" s="122">
        <v>8969</v>
      </c>
      <c r="G135" s="232">
        <v>74.255769874010468</v>
      </c>
    </row>
    <row r="136" spans="1:7" ht="24" customHeight="1" x14ac:dyDescent="0.3">
      <c r="A136" s="517" t="s">
        <v>181</v>
      </c>
      <c r="B136" s="123">
        <v>3038</v>
      </c>
      <c r="C136" s="123">
        <v>1741</v>
      </c>
      <c r="D136" s="248">
        <v>0</v>
      </c>
      <c r="E136" s="136">
        <v>4779</v>
      </c>
      <c r="F136" s="123">
        <v>92417</v>
      </c>
      <c r="G136" s="233">
        <v>51.711265243407595</v>
      </c>
    </row>
    <row r="137" spans="1:7" ht="24" customHeight="1" x14ac:dyDescent="0.3">
      <c r="A137" s="517" t="s">
        <v>182</v>
      </c>
      <c r="B137" s="122">
        <v>46</v>
      </c>
      <c r="C137" s="122">
        <v>25</v>
      </c>
      <c r="D137" s="247">
        <v>1</v>
      </c>
      <c r="E137" s="135">
        <v>72</v>
      </c>
      <c r="F137" s="122">
        <v>1515</v>
      </c>
      <c r="G137" s="232">
        <v>47.524752475247524</v>
      </c>
    </row>
    <row r="138" spans="1:7" ht="24" customHeight="1" x14ac:dyDescent="0.3">
      <c r="A138" s="517" t="s">
        <v>183</v>
      </c>
      <c r="B138" s="123">
        <v>19</v>
      </c>
      <c r="C138" s="123">
        <v>11</v>
      </c>
      <c r="D138" s="248">
        <v>0</v>
      </c>
      <c r="E138" s="136">
        <v>30</v>
      </c>
      <c r="F138" s="123">
        <v>945</v>
      </c>
      <c r="G138" s="233">
        <v>31.746031746031743</v>
      </c>
    </row>
    <row r="139" spans="1:7" ht="24" customHeight="1" x14ac:dyDescent="0.3">
      <c r="A139" s="517" t="s">
        <v>184</v>
      </c>
      <c r="B139" s="122">
        <v>88</v>
      </c>
      <c r="C139" s="122">
        <v>34</v>
      </c>
      <c r="D139" s="247">
        <v>0</v>
      </c>
      <c r="E139" s="135">
        <v>122</v>
      </c>
      <c r="F139" s="122">
        <v>2783</v>
      </c>
      <c r="G139" s="232">
        <v>43.837585339561628</v>
      </c>
    </row>
    <row r="140" spans="1:7" ht="24" customHeight="1" x14ac:dyDescent="0.3">
      <c r="A140" s="517" t="s">
        <v>185</v>
      </c>
      <c r="B140" s="123">
        <v>9</v>
      </c>
      <c r="C140" s="123">
        <v>4</v>
      </c>
      <c r="D140" s="248">
        <v>0</v>
      </c>
      <c r="E140" s="136">
        <v>13</v>
      </c>
      <c r="F140" s="123">
        <v>106</v>
      </c>
      <c r="G140" s="233">
        <v>122.64150943396227</v>
      </c>
    </row>
    <row r="141" spans="1:7" ht="24" customHeight="1" x14ac:dyDescent="0.3">
      <c r="A141" s="517" t="s">
        <v>186</v>
      </c>
      <c r="B141" s="122">
        <v>172</v>
      </c>
      <c r="C141" s="122">
        <v>80</v>
      </c>
      <c r="D141" s="247">
        <v>0</v>
      </c>
      <c r="E141" s="135">
        <v>252</v>
      </c>
      <c r="F141" s="122">
        <v>4614</v>
      </c>
      <c r="G141" s="232">
        <v>54.616384915474647</v>
      </c>
    </row>
    <row r="142" spans="1:7" ht="24" customHeight="1" x14ac:dyDescent="0.3">
      <c r="A142" s="517" t="s">
        <v>187</v>
      </c>
      <c r="B142" s="123">
        <v>326</v>
      </c>
      <c r="C142" s="123">
        <v>166</v>
      </c>
      <c r="D142" s="248">
        <v>1</v>
      </c>
      <c r="E142" s="136">
        <v>493</v>
      </c>
      <c r="F142" s="123">
        <v>9563</v>
      </c>
      <c r="G142" s="233">
        <v>51.552859981177455</v>
      </c>
    </row>
    <row r="143" spans="1:7" ht="24" customHeight="1" x14ac:dyDescent="0.3">
      <c r="A143" s="517" t="s">
        <v>188</v>
      </c>
      <c r="B143" s="122">
        <v>4</v>
      </c>
      <c r="C143" s="122">
        <v>3</v>
      </c>
      <c r="D143" s="247">
        <v>0</v>
      </c>
      <c r="E143" s="135">
        <v>7</v>
      </c>
      <c r="F143" s="122">
        <v>85</v>
      </c>
      <c r="G143" s="232">
        <v>82.352941176470594</v>
      </c>
    </row>
    <row r="144" spans="1:7" ht="24" customHeight="1" x14ac:dyDescent="0.3">
      <c r="A144" s="517" t="s">
        <v>288</v>
      </c>
      <c r="B144" s="123">
        <v>263</v>
      </c>
      <c r="C144" s="123">
        <v>194</v>
      </c>
      <c r="D144" s="248">
        <v>0</v>
      </c>
      <c r="E144" s="136">
        <v>457</v>
      </c>
      <c r="F144" s="123">
        <v>9403</v>
      </c>
      <c r="G144" s="233">
        <v>48.601510156333084</v>
      </c>
    </row>
    <row r="145" spans="1:7" ht="24" customHeight="1" x14ac:dyDescent="0.3">
      <c r="A145" s="517" t="s">
        <v>289</v>
      </c>
      <c r="B145" s="122">
        <v>147</v>
      </c>
      <c r="C145" s="122">
        <v>72</v>
      </c>
      <c r="D145" s="247">
        <v>0</v>
      </c>
      <c r="E145" s="135">
        <v>219</v>
      </c>
      <c r="F145" s="122">
        <v>4373</v>
      </c>
      <c r="G145" s="232">
        <v>50.080036588154584</v>
      </c>
    </row>
    <row r="146" spans="1:7" ht="24" customHeight="1" x14ac:dyDescent="0.3">
      <c r="A146" s="517" t="s">
        <v>189</v>
      </c>
      <c r="B146" s="123">
        <v>121</v>
      </c>
      <c r="C146" s="123">
        <v>55</v>
      </c>
      <c r="D146" s="248">
        <v>0</v>
      </c>
      <c r="E146" s="136">
        <v>176</v>
      </c>
      <c r="F146" s="123">
        <v>2732</v>
      </c>
      <c r="G146" s="233">
        <v>64.42166910688141</v>
      </c>
    </row>
    <row r="147" spans="1:7" ht="24" customHeight="1" x14ac:dyDescent="0.3">
      <c r="A147" s="517" t="s">
        <v>190</v>
      </c>
      <c r="B147" s="122">
        <v>57</v>
      </c>
      <c r="C147" s="122">
        <v>26</v>
      </c>
      <c r="D147" s="247">
        <v>0</v>
      </c>
      <c r="E147" s="135">
        <v>83</v>
      </c>
      <c r="F147" s="122">
        <v>1366</v>
      </c>
      <c r="G147" s="232">
        <v>60.761346998535871</v>
      </c>
    </row>
    <row r="148" spans="1:7" ht="24" customHeight="1" x14ac:dyDescent="0.3">
      <c r="A148" s="517" t="s">
        <v>191</v>
      </c>
      <c r="B148" s="123">
        <v>4870</v>
      </c>
      <c r="C148" s="123">
        <v>2590</v>
      </c>
      <c r="D148" s="248">
        <v>0</v>
      </c>
      <c r="E148" s="136">
        <v>7460</v>
      </c>
      <c r="F148" s="123">
        <v>138197</v>
      </c>
      <c r="G148" s="233">
        <v>53.980911307770796</v>
      </c>
    </row>
    <row r="149" spans="1:7" ht="24" customHeight="1" x14ac:dyDescent="0.3">
      <c r="A149" s="517" t="s">
        <v>192</v>
      </c>
      <c r="B149" s="122">
        <v>299</v>
      </c>
      <c r="C149" s="122">
        <v>187</v>
      </c>
      <c r="D149" s="247">
        <v>0</v>
      </c>
      <c r="E149" s="135">
        <v>486</v>
      </c>
      <c r="F149" s="122">
        <v>10200</v>
      </c>
      <c r="G149" s="232">
        <v>47.647058823529413</v>
      </c>
    </row>
    <row r="150" spans="1:7" ht="24" customHeight="1" x14ac:dyDescent="0.3">
      <c r="A150" s="517" t="s">
        <v>193</v>
      </c>
      <c r="B150" s="123">
        <v>176</v>
      </c>
      <c r="C150" s="123">
        <v>74</v>
      </c>
      <c r="D150" s="248">
        <v>0</v>
      </c>
      <c r="E150" s="136">
        <v>250</v>
      </c>
      <c r="F150" s="123">
        <v>4742</v>
      </c>
      <c r="G150" s="233">
        <v>52.720371151412905</v>
      </c>
    </row>
    <row r="151" spans="1:7" ht="24" customHeight="1" x14ac:dyDescent="0.3">
      <c r="A151" s="517" t="s">
        <v>194</v>
      </c>
      <c r="B151" s="122">
        <v>181</v>
      </c>
      <c r="C151" s="122">
        <v>105</v>
      </c>
      <c r="D151" s="247">
        <v>0</v>
      </c>
      <c r="E151" s="135">
        <v>286</v>
      </c>
      <c r="F151" s="122">
        <v>4944</v>
      </c>
      <c r="G151" s="232">
        <v>57.847896440129446</v>
      </c>
    </row>
    <row r="152" spans="1:7" ht="24" customHeight="1" x14ac:dyDescent="0.3">
      <c r="A152" s="517" t="s">
        <v>195</v>
      </c>
      <c r="B152" s="123">
        <v>570</v>
      </c>
      <c r="C152" s="123">
        <v>420</v>
      </c>
      <c r="D152" s="248">
        <v>1</v>
      </c>
      <c r="E152" s="136">
        <v>991</v>
      </c>
      <c r="F152" s="123">
        <v>25093</v>
      </c>
      <c r="G152" s="233">
        <v>39.493085721117438</v>
      </c>
    </row>
    <row r="153" spans="1:7" ht="24" customHeight="1" x14ac:dyDescent="0.3">
      <c r="A153" s="517" t="s">
        <v>290</v>
      </c>
      <c r="B153" s="122">
        <v>35</v>
      </c>
      <c r="C153" s="122">
        <v>17</v>
      </c>
      <c r="D153" s="247">
        <v>0</v>
      </c>
      <c r="E153" s="135">
        <v>52</v>
      </c>
      <c r="F153" s="122">
        <v>1144</v>
      </c>
      <c r="G153" s="232">
        <v>45.454545454545453</v>
      </c>
    </row>
    <row r="154" spans="1:7" ht="24" customHeight="1" x14ac:dyDescent="0.3">
      <c r="A154" s="517" t="s">
        <v>196</v>
      </c>
      <c r="B154" s="123">
        <v>288</v>
      </c>
      <c r="C154" s="123">
        <v>142</v>
      </c>
      <c r="D154" s="248">
        <v>0</v>
      </c>
      <c r="E154" s="136">
        <v>430</v>
      </c>
      <c r="F154" s="123">
        <v>7712</v>
      </c>
      <c r="G154" s="233">
        <v>55.757261410788388</v>
      </c>
    </row>
    <row r="155" spans="1:7" ht="24" customHeight="1" x14ac:dyDescent="0.3">
      <c r="A155" s="517" t="s">
        <v>197</v>
      </c>
      <c r="B155" s="122">
        <v>58</v>
      </c>
      <c r="C155" s="122">
        <v>42</v>
      </c>
      <c r="D155" s="247">
        <v>0</v>
      </c>
      <c r="E155" s="135">
        <v>100</v>
      </c>
      <c r="F155" s="122">
        <v>643</v>
      </c>
      <c r="G155" s="232">
        <v>155.52099533437013</v>
      </c>
    </row>
    <row r="156" spans="1:7" ht="24" customHeight="1" x14ac:dyDescent="0.3">
      <c r="A156" s="517" t="s">
        <v>198</v>
      </c>
      <c r="B156" s="123">
        <v>50</v>
      </c>
      <c r="C156" s="123">
        <v>26</v>
      </c>
      <c r="D156" s="248">
        <v>0</v>
      </c>
      <c r="E156" s="136">
        <v>76</v>
      </c>
      <c r="F156" s="123">
        <v>1774</v>
      </c>
      <c r="G156" s="233">
        <v>42.841037204058622</v>
      </c>
    </row>
    <row r="157" spans="1:7" ht="24" customHeight="1" x14ac:dyDescent="0.3">
      <c r="A157" s="517" t="s">
        <v>199</v>
      </c>
      <c r="B157" s="122">
        <v>37</v>
      </c>
      <c r="C157" s="122">
        <v>27</v>
      </c>
      <c r="D157" s="247">
        <v>0</v>
      </c>
      <c r="E157" s="135">
        <v>64</v>
      </c>
      <c r="F157" s="122">
        <v>1039</v>
      </c>
      <c r="G157" s="232">
        <v>61.597690086621753</v>
      </c>
    </row>
    <row r="158" spans="1:7" ht="24" customHeight="1" x14ac:dyDescent="0.3">
      <c r="A158" s="517" t="s">
        <v>200</v>
      </c>
      <c r="B158" s="123">
        <v>30</v>
      </c>
      <c r="C158" s="123">
        <v>27</v>
      </c>
      <c r="D158" s="248">
        <v>0</v>
      </c>
      <c r="E158" s="136">
        <v>57</v>
      </c>
      <c r="F158" s="123">
        <v>1073</v>
      </c>
      <c r="G158" s="233">
        <v>53.122087604846229</v>
      </c>
    </row>
    <row r="159" spans="1:7" ht="24" customHeight="1" x14ac:dyDescent="0.3">
      <c r="A159" s="517" t="s">
        <v>201</v>
      </c>
      <c r="B159" s="122">
        <v>36</v>
      </c>
      <c r="C159" s="122">
        <v>23</v>
      </c>
      <c r="D159" s="247">
        <v>0</v>
      </c>
      <c r="E159" s="135">
        <v>59</v>
      </c>
      <c r="F159" s="122">
        <v>819</v>
      </c>
      <c r="G159" s="232">
        <v>72.039072039072039</v>
      </c>
    </row>
    <row r="160" spans="1:7" ht="24" customHeight="1" x14ac:dyDescent="0.3">
      <c r="A160" s="517" t="s">
        <v>202</v>
      </c>
      <c r="B160" s="123">
        <v>411</v>
      </c>
      <c r="C160" s="123">
        <v>252</v>
      </c>
      <c r="D160" s="248">
        <v>0</v>
      </c>
      <c r="E160" s="136">
        <v>663</v>
      </c>
      <c r="F160" s="123">
        <v>13638</v>
      </c>
      <c r="G160" s="233">
        <v>48.614166300043998</v>
      </c>
    </row>
    <row r="161" spans="1:7" ht="24" customHeight="1" x14ac:dyDescent="0.3">
      <c r="A161" s="517" t="s">
        <v>203</v>
      </c>
      <c r="B161" s="122">
        <v>3041</v>
      </c>
      <c r="C161" s="122">
        <v>1025</v>
      </c>
      <c r="D161" s="247">
        <v>0</v>
      </c>
      <c r="E161" s="135">
        <v>4066</v>
      </c>
      <c r="F161" s="122">
        <v>81619</v>
      </c>
      <c r="G161" s="232">
        <v>49.816831865129444</v>
      </c>
    </row>
    <row r="162" spans="1:7" ht="24" customHeight="1" x14ac:dyDescent="0.3">
      <c r="A162" s="517" t="s">
        <v>204</v>
      </c>
      <c r="B162" s="123">
        <v>115</v>
      </c>
      <c r="C162" s="123">
        <v>60</v>
      </c>
      <c r="D162" s="248">
        <v>0</v>
      </c>
      <c r="E162" s="136">
        <v>175</v>
      </c>
      <c r="F162" s="123">
        <v>4535</v>
      </c>
      <c r="G162" s="233">
        <v>38.588754134509372</v>
      </c>
    </row>
    <row r="163" spans="1:7" ht="24" customHeight="1" x14ac:dyDescent="0.3">
      <c r="A163" s="517" t="s">
        <v>205</v>
      </c>
      <c r="B163" s="122">
        <v>19</v>
      </c>
      <c r="C163" s="122">
        <v>12</v>
      </c>
      <c r="D163" s="247">
        <v>0</v>
      </c>
      <c r="E163" s="135">
        <v>31</v>
      </c>
      <c r="F163" s="122">
        <v>629</v>
      </c>
      <c r="G163" s="232">
        <v>49.284578696343402</v>
      </c>
    </row>
    <row r="164" spans="1:7" ht="24" customHeight="1" x14ac:dyDescent="0.3">
      <c r="A164" s="517" t="s">
        <v>291</v>
      </c>
      <c r="B164" s="123">
        <v>184</v>
      </c>
      <c r="C164" s="123">
        <v>109</v>
      </c>
      <c r="D164" s="248">
        <v>0</v>
      </c>
      <c r="E164" s="136">
        <v>293</v>
      </c>
      <c r="F164" s="123">
        <v>5001</v>
      </c>
      <c r="G164" s="233">
        <v>58.58828234353129</v>
      </c>
    </row>
    <row r="165" spans="1:7" ht="24" customHeight="1" x14ac:dyDescent="0.3">
      <c r="A165" s="517" t="s">
        <v>206</v>
      </c>
      <c r="B165" s="122">
        <v>123</v>
      </c>
      <c r="C165" s="122">
        <v>48</v>
      </c>
      <c r="D165" s="247">
        <v>0</v>
      </c>
      <c r="E165" s="135">
        <v>171</v>
      </c>
      <c r="F165" s="122">
        <v>3196</v>
      </c>
      <c r="G165" s="232">
        <v>53.504380475594495</v>
      </c>
    </row>
    <row r="166" spans="1:7" ht="24" customHeight="1" x14ac:dyDescent="0.3">
      <c r="A166" s="517" t="s">
        <v>207</v>
      </c>
      <c r="B166" s="123">
        <v>19</v>
      </c>
      <c r="C166" s="123">
        <v>10</v>
      </c>
      <c r="D166" s="248">
        <v>0</v>
      </c>
      <c r="E166" s="136">
        <v>29</v>
      </c>
      <c r="F166" s="123">
        <v>536</v>
      </c>
      <c r="G166" s="233">
        <v>54.104477611940297</v>
      </c>
    </row>
    <row r="167" spans="1:7" ht="24" customHeight="1" x14ac:dyDescent="0.3">
      <c r="A167" s="517" t="s">
        <v>208</v>
      </c>
      <c r="B167" s="122">
        <v>434</v>
      </c>
      <c r="C167" s="122">
        <v>151</v>
      </c>
      <c r="D167" s="247">
        <v>0</v>
      </c>
      <c r="E167" s="135">
        <v>585</v>
      </c>
      <c r="F167" s="122">
        <v>13380</v>
      </c>
      <c r="G167" s="232">
        <v>43.721973094170401</v>
      </c>
    </row>
    <row r="168" spans="1:7" ht="24" customHeight="1" x14ac:dyDescent="0.3">
      <c r="A168" s="517" t="s">
        <v>302</v>
      </c>
      <c r="B168" s="123">
        <v>65</v>
      </c>
      <c r="C168" s="123">
        <v>34</v>
      </c>
      <c r="D168" s="248">
        <v>0</v>
      </c>
      <c r="E168" s="136">
        <v>99</v>
      </c>
      <c r="F168" s="123">
        <v>2201</v>
      </c>
      <c r="G168" s="233">
        <v>44.979554747841888</v>
      </c>
    </row>
    <row r="169" spans="1:7" ht="24" customHeight="1" x14ac:dyDescent="0.3">
      <c r="A169" s="517" t="s">
        <v>209</v>
      </c>
      <c r="B169" s="122">
        <v>65</v>
      </c>
      <c r="C169" s="122">
        <v>28</v>
      </c>
      <c r="D169" s="247">
        <v>0</v>
      </c>
      <c r="E169" s="135">
        <v>93</v>
      </c>
      <c r="F169" s="122">
        <v>2565</v>
      </c>
      <c r="G169" s="232">
        <v>36.257309941520468</v>
      </c>
    </row>
    <row r="170" spans="1:7" ht="24" customHeight="1" x14ac:dyDescent="0.3">
      <c r="A170" s="517" t="s">
        <v>211</v>
      </c>
      <c r="B170" s="123">
        <v>176</v>
      </c>
      <c r="C170" s="123">
        <v>78</v>
      </c>
      <c r="D170" s="248">
        <v>0</v>
      </c>
      <c r="E170" s="136">
        <v>254</v>
      </c>
      <c r="F170" s="123">
        <v>3492</v>
      </c>
      <c r="G170" s="233">
        <v>72.737686139748007</v>
      </c>
    </row>
    <row r="171" spans="1:7" ht="24" customHeight="1" x14ac:dyDescent="0.3">
      <c r="A171" s="517" t="s">
        <v>210</v>
      </c>
      <c r="B171" s="122">
        <v>328</v>
      </c>
      <c r="C171" s="122">
        <v>139</v>
      </c>
      <c r="D171" s="247">
        <v>0</v>
      </c>
      <c r="E171" s="135">
        <v>467</v>
      </c>
      <c r="F171" s="122">
        <v>7253</v>
      </c>
      <c r="G171" s="232">
        <v>64.387150144767688</v>
      </c>
    </row>
    <row r="172" spans="1:7" ht="24" customHeight="1" x14ac:dyDescent="0.3">
      <c r="A172" s="517" t="s">
        <v>212</v>
      </c>
      <c r="B172" s="123">
        <v>378</v>
      </c>
      <c r="C172" s="123">
        <v>132</v>
      </c>
      <c r="D172" s="248">
        <v>0</v>
      </c>
      <c r="E172" s="136">
        <v>510</v>
      </c>
      <c r="F172" s="123">
        <v>16800</v>
      </c>
      <c r="G172" s="233">
        <v>30.357142857142858</v>
      </c>
    </row>
    <row r="173" spans="1:7" ht="24" customHeight="1" x14ac:dyDescent="0.3">
      <c r="A173" s="517" t="s">
        <v>213</v>
      </c>
      <c r="B173" s="122">
        <v>34</v>
      </c>
      <c r="C173" s="122">
        <v>28</v>
      </c>
      <c r="D173" s="247">
        <v>0</v>
      </c>
      <c r="E173" s="135">
        <v>62</v>
      </c>
      <c r="F173" s="122">
        <v>805</v>
      </c>
      <c r="G173" s="232">
        <v>77.018633540372662</v>
      </c>
    </row>
    <row r="174" spans="1:7" ht="24" customHeight="1" x14ac:dyDescent="0.3">
      <c r="A174" s="517" t="s">
        <v>214</v>
      </c>
      <c r="B174" s="123">
        <v>97</v>
      </c>
      <c r="C174" s="123">
        <v>48</v>
      </c>
      <c r="D174" s="248">
        <v>0</v>
      </c>
      <c r="E174" s="136">
        <v>145</v>
      </c>
      <c r="F174" s="123">
        <v>2782</v>
      </c>
      <c r="G174" s="233">
        <v>52.120776419841846</v>
      </c>
    </row>
    <row r="175" spans="1:7" ht="24" customHeight="1" x14ac:dyDescent="0.3">
      <c r="A175" s="517" t="s">
        <v>215</v>
      </c>
      <c r="B175" s="122">
        <v>51</v>
      </c>
      <c r="C175" s="122">
        <v>21</v>
      </c>
      <c r="D175" s="247">
        <v>0</v>
      </c>
      <c r="E175" s="135">
        <v>72</v>
      </c>
      <c r="F175" s="122">
        <v>1584</v>
      </c>
      <c r="G175" s="232">
        <v>45.454545454545453</v>
      </c>
    </row>
    <row r="176" spans="1:7" ht="24" customHeight="1" x14ac:dyDescent="0.3">
      <c r="A176" s="517" t="s">
        <v>216</v>
      </c>
      <c r="B176" s="123">
        <v>549</v>
      </c>
      <c r="C176" s="123">
        <v>351</v>
      </c>
      <c r="D176" s="248">
        <v>0</v>
      </c>
      <c r="E176" s="136">
        <v>900</v>
      </c>
      <c r="F176" s="123">
        <v>23475</v>
      </c>
      <c r="G176" s="233">
        <v>38.338658146964853</v>
      </c>
    </row>
    <row r="177" spans="1:10" ht="24" customHeight="1" x14ac:dyDescent="0.3">
      <c r="A177" s="517" t="s">
        <v>218</v>
      </c>
      <c r="B177" s="122">
        <v>445</v>
      </c>
      <c r="C177" s="122">
        <v>202</v>
      </c>
      <c r="D177" s="247">
        <v>0</v>
      </c>
      <c r="E177" s="135">
        <v>647</v>
      </c>
      <c r="F177" s="122">
        <v>17672</v>
      </c>
      <c r="G177" s="232">
        <v>36.611588954277956</v>
      </c>
    </row>
    <row r="178" spans="1:10" ht="24" customHeight="1" x14ac:dyDescent="0.3">
      <c r="A178" s="517" t="s">
        <v>217</v>
      </c>
      <c r="B178" s="123">
        <v>75</v>
      </c>
      <c r="C178" s="123">
        <v>28</v>
      </c>
      <c r="D178" s="248">
        <v>0</v>
      </c>
      <c r="E178" s="136">
        <v>103</v>
      </c>
      <c r="F178" s="123">
        <v>1714</v>
      </c>
      <c r="G178" s="233">
        <v>60.093348891481916</v>
      </c>
    </row>
    <row r="179" spans="1:10" ht="24" customHeight="1" x14ac:dyDescent="0.3">
      <c r="A179" s="517" t="s">
        <v>219</v>
      </c>
      <c r="B179" s="122">
        <v>67</v>
      </c>
      <c r="C179" s="122">
        <v>37</v>
      </c>
      <c r="D179" s="247">
        <v>0</v>
      </c>
      <c r="E179" s="135">
        <v>104</v>
      </c>
      <c r="F179" s="122">
        <v>2256</v>
      </c>
      <c r="G179" s="232">
        <v>46.099290780141843</v>
      </c>
    </row>
    <row r="180" spans="1:10" ht="24" customHeight="1" x14ac:dyDescent="0.3">
      <c r="A180" s="517" t="s">
        <v>220</v>
      </c>
      <c r="B180" s="123">
        <v>299</v>
      </c>
      <c r="C180" s="123">
        <v>184</v>
      </c>
      <c r="D180" s="248">
        <v>0</v>
      </c>
      <c r="E180" s="136">
        <v>483</v>
      </c>
      <c r="F180" s="123">
        <v>7716</v>
      </c>
      <c r="G180" s="233">
        <v>62.597200622083989</v>
      </c>
    </row>
    <row r="181" spans="1:10" ht="24" customHeight="1" x14ac:dyDescent="0.3">
      <c r="A181" s="517" t="s">
        <v>221</v>
      </c>
      <c r="B181" s="122">
        <v>652</v>
      </c>
      <c r="C181" s="122">
        <v>712</v>
      </c>
      <c r="D181" s="247">
        <v>0</v>
      </c>
      <c r="E181" s="135">
        <v>1364</v>
      </c>
      <c r="F181" s="122">
        <v>28714</v>
      </c>
      <c r="G181" s="232">
        <v>47.502960228459983</v>
      </c>
    </row>
    <row r="182" spans="1:10" ht="24" customHeight="1" x14ac:dyDescent="0.3">
      <c r="A182" s="517" t="s">
        <v>292</v>
      </c>
      <c r="B182" s="123">
        <v>10</v>
      </c>
      <c r="C182" s="123">
        <v>6</v>
      </c>
      <c r="D182" s="248">
        <v>0</v>
      </c>
      <c r="E182" s="136">
        <v>16</v>
      </c>
      <c r="F182" s="123">
        <v>317</v>
      </c>
      <c r="G182" s="233">
        <v>50.473186119873816</v>
      </c>
    </row>
    <row r="183" spans="1:10" ht="24" customHeight="1" x14ac:dyDescent="0.3">
      <c r="A183" s="517" t="s">
        <v>222</v>
      </c>
      <c r="B183" s="122">
        <v>75</v>
      </c>
      <c r="C183" s="122">
        <v>44</v>
      </c>
      <c r="D183" s="247">
        <v>0</v>
      </c>
      <c r="E183" s="135">
        <v>119</v>
      </c>
      <c r="F183" s="122">
        <v>1803</v>
      </c>
      <c r="G183" s="232">
        <v>66.001109262340535</v>
      </c>
    </row>
    <row r="184" spans="1:10" ht="24" customHeight="1" x14ac:dyDescent="0.3">
      <c r="A184" s="517" t="s">
        <v>293</v>
      </c>
      <c r="B184" s="123">
        <v>44</v>
      </c>
      <c r="C184" s="123">
        <v>33</v>
      </c>
      <c r="D184" s="248">
        <v>0</v>
      </c>
      <c r="E184" s="136">
        <v>77</v>
      </c>
      <c r="F184" s="123">
        <v>1473</v>
      </c>
      <c r="G184" s="233">
        <v>52.274270196877126</v>
      </c>
    </row>
    <row r="185" spans="1:10" ht="24" customHeight="1" x14ac:dyDescent="0.3">
      <c r="A185" s="517" t="s">
        <v>170</v>
      </c>
      <c r="B185" s="122">
        <v>23</v>
      </c>
      <c r="C185" s="122">
        <v>14</v>
      </c>
      <c r="D185" s="247">
        <v>0</v>
      </c>
      <c r="E185" s="135">
        <v>37</v>
      </c>
      <c r="F185" s="122">
        <v>758</v>
      </c>
      <c r="G185" s="232">
        <v>48.812664907651715</v>
      </c>
    </row>
    <row r="186" spans="1:10" ht="24" customHeight="1" x14ac:dyDescent="0.3">
      <c r="A186" s="517" t="s">
        <v>294</v>
      </c>
      <c r="B186" s="123">
        <v>1264</v>
      </c>
      <c r="C186" s="123">
        <v>919</v>
      </c>
      <c r="D186" s="248">
        <v>0</v>
      </c>
      <c r="E186" s="136">
        <v>2183</v>
      </c>
      <c r="F186" s="123">
        <v>51354</v>
      </c>
      <c r="G186" s="233">
        <v>42.508860069322736</v>
      </c>
    </row>
    <row r="187" spans="1:10" ht="24" customHeight="1" thickBot="1" x14ac:dyDescent="0.35">
      <c r="A187" s="517" t="s">
        <v>295</v>
      </c>
      <c r="B187" s="122">
        <v>4</v>
      </c>
      <c r="C187" s="122">
        <v>160</v>
      </c>
      <c r="D187" s="247">
        <v>1</v>
      </c>
      <c r="E187" s="135">
        <v>165</v>
      </c>
      <c r="F187" s="122"/>
      <c r="G187" s="232"/>
    </row>
    <row r="188" spans="1:10" ht="24" customHeight="1" thickBot="1" x14ac:dyDescent="0.35">
      <c r="A188" s="499" t="s">
        <v>2</v>
      </c>
      <c r="B188" s="234">
        <v>235193</v>
      </c>
      <c r="C188" s="235">
        <v>172524</v>
      </c>
      <c r="D188" s="235">
        <v>32</v>
      </c>
      <c r="E188" s="235">
        <v>407749</v>
      </c>
      <c r="F188" s="235">
        <v>6871903</v>
      </c>
      <c r="G188" s="236">
        <v>59.335674557688023</v>
      </c>
    </row>
    <row r="189" spans="1:10" x14ac:dyDescent="0.25">
      <c r="A189" s="49"/>
      <c r="B189" s="49"/>
      <c r="C189" s="49"/>
      <c r="D189" s="49"/>
      <c r="E189" s="49"/>
      <c r="G189" s="50"/>
    </row>
    <row r="190" spans="1:10" ht="12" customHeight="1" x14ac:dyDescent="0.3">
      <c r="A190" s="560" t="s">
        <v>354</v>
      </c>
      <c r="B190" s="560"/>
      <c r="C190" s="560"/>
      <c r="D190" s="560"/>
      <c r="E190" s="560"/>
      <c r="F190" s="560"/>
      <c r="G190" s="560"/>
      <c r="H190" s="56"/>
      <c r="I190" s="56"/>
      <c r="J190" s="56"/>
    </row>
    <row r="191" spans="1:10" ht="12" customHeight="1" x14ac:dyDescent="0.25"/>
    <row r="192" spans="1:10" ht="17.5" customHeight="1" x14ac:dyDescent="0.3">
      <c r="A192" s="560" t="s">
        <v>388</v>
      </c>
      <c r="B192" s="560"/>
      <c r="C192" s="560"/>
      <c r="D192" s="560"/>
      <c r="E192" s="560"/>
      <c r="F192" s="560"/>
      <c r="G192" s="560"/>
      <c r="H192" s="560"/>
      <c r="I192" s="560"/>
      <c r="J192" s="167"/>
    </row>
    <row r="193" spans="1:7" s="47" customFormat="1" x14ac:dyDescent="0.25">
      <c r="A193" s="51"/>
      <c r="B193" s="52"/>
      <c r="C193" s="52"/>
      <c r="D193" s="52"/>
      <c r="E193" s="52"/>
      <c r="F193" s="52"/>
    </row>
    <row r="194" spans="1:7" x14ac:dyDescent="0.25">
      <c r="G194" s="53"/>
    </row>
  </sheetData>
  <mergeCells count="5">
    <mergeCell ref="B2:D2"/>
    <mergeCell ref="A4:G4"/>
    <mergeCell ref="A5:G5"/>
    <mergeCell ref="A192:I192"/>
    <mergeCell ref="A190:G190"/>
  </mergeCells>
  <phoneticPr fontId="4" type="noConversion"/>
  <hyperlinks>
    <hyperlink ref="G2" location="Índice!A1" display="Volver al índice"/>
  </hyperlinks>
  <pageMargins left="0.59055118110236227" right="0.59055118110236227" top="0.39370078740157483" bottom="0.47244094488188981" header="0" footer="0"/>
  <pageSetup paperSize="9" firstPageNumber="15" orientation="portrait" useFirstPageNumber="1" r:id="rId1"/>
  <headerFooter differentFirst="1" alignWithMargins="0">
    <oddFooter>Página &amp;P</oddFooter>
    <firstHeader>&amp;L&amp;G</firstHeader>
    <firstFooter>&amp;CPágina &amp;P</first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tabColor theme="9" tint="0.39997558519241921"/>
    <pageSetUpPr fitToPage="1"/>
  </sheetPr>
  <dimension ref="A1:P401"/>
  <sheetViews>
    <sheetView topLeftCell="A178" zoomScaleNormal="100" workbookViewId="0">
      <selection activeCell="F200" sqref="F200"/>
    </sheetView>
  </sheetViews>
  <sheetFormatPr baseColWidth="10" defaultColWidth="11.453125" defaultRowHeight="13" x14ac:dyDescent="0.25"/>
  <cols>
    <col min="1" max="1" width="24.81640625" style="43" customWidth="1"/>
    <col min="2" max="2" width="11.453125" style="44" customWidth="1"/>
    <col min="3" max="3" width="11.54296875" style="106" bestFit="1" customWidth="1"/>
    <col min="4" max="4" width="8.1796875" style="106" customWidth="1"/>
    <col min="5" max="5" width="11.7265625" style="106" customWidth="1"/>
    <col min="6" max="6" width="8" style="106" customWidth="1"/>
    <col min="7" max="7" width="7.453125" style="106" customWidth="1"/>
    <col min="8" max="8" width="12.26953125" style="44" customWidth="1"/>
    <col min="9" max="9" width="10.81640625" style="22" customWidth="1"/>
    <col min="10" max="10" width="8.54296875" style="45" customWidth="1"/>
    <col min="11" max="11" width="8.453125" style="44" customWidth="1"/>
    <col min="12" max="12" width="8.7265625" style="22" customWidth="1"/>
    <col min="13" max="13" width="9.453125" style="22" customWidth="1"/>
    <col min="14" max="14" width="13.81640625" style="22" customWidth="1"/>
    <col min="15" max="16384" width="11.453125" style="22"/>
  </cols>
  <sheetData>
    <row r="1" spans="1:13" s="105" customFormat="1" ht="18.5" x14ac:dyDescent="0.45">
      <c r="A1" s="98"/>
      <c r="B1" s="106"/>
      <c r="C1" s="106"/>
      <c r="D1" s="106"/>
      <c r="E1" s="106"/>
      <c r="F1" s="106"/>
      <c r="G1" s="106"/>
      <c r="H1" s="106"/>
      <c r="J1" s="45"/>
      <c r="K1" s="106"/>
    </row>
    <row r="2" spans="1:13" ht="22.5" customHeight="1" x14ac:dyDescent="0.25">
      <c r="B2" s="566" t="s">
        <v>44</v>
      </c>
      <c r="C2" s="566"/>
      <c r="D2" s="566"/>
      <c r="E2" s="566"/>
      <c r="F2" s="566"/>
      <c r="G2" s="566"/>
      <c r="H2" s="566"/>
      <c r="I2" s="566"/>
      <c r="J2" s="566"/>
      <c r="K2" s="566"/>
      <c r="L2" s="566"/>
    </row>
    <row r="3" spans="1:13" ht="12" customHeight="1" x14ac:dyDescent="0.25">
      <c r="L3" s="394"/>
      <c r="M3" s="46" t="s">
        <v>237</v>
      </c>
    </row>
    <row r="4" spans="1:13" ht="12.75" customHeight="1" x14ac:dyDescent="0.25">
      <c r="B4" s="566" t="s">
        <v>343</v>
      </c>
      <c r="C4" s="566"/>
      <c r="D4" s="566"/>
      <c r="E4" s="566"/>
      <c r="F4" s="566"/>
      <c r="G4" s="566"/>
      <c r="H4" s="566"/>
      <c r="I4" s="566"/>
      <c r="J4" s="566"/>
      <c r="K4" s="566"/>
      <c r="L4" s="566"/>
    </row>
    <row r="5" spans="1:13" ht="13.5" thickBot="1" x14ac:dyDescent="0.3">
      <c r="L5" s="105"/>
    </row>
    <row r="6" spans="1:13" ht="54" customHeight="1" thickBot="1" x14ac:dyDescent="0.3">
      <c r="B6" s="414" t="s">
        <v>313</v>
      </c>
      <c r="C6" s="415" t="s">
        <v>314</v>
      </c>
      <c r="D6" s="416" t="s">
        <v>315</v>
      </c>
      <c r="E6" s="416" t="s">
        <v>316</v>
      </c>
      <c r="F6" s="416" t="s">
        <v>317</v>
      </c>
      <c r="G6" s="416" t="s">
        <v>318</v>
      </c>
      <c r="H6" s="416" t="s">
        <v>319</v>
      </c>
      <c r="I6" s="416" t="s">
        <v>320</v>
      </c>
      <c r="J6" s="416" t="s">
        <v>321</v>
      </c>
      <c r="K6" s="416" t="s">
        <v>322</v>
      </c>
      <c r="L6" s="417" t="s">
        <v>342</v>
      </c>
    </row>
    <row r="7" spans="1:13" ht="21" customHeight="1" x14ac:dyDescent="0.3">
      <c r="A7" s="517" t="s">
        <v>71</v>
      </c>
      <c r="B7" s="407">
        <v>0</v>
      </c>
      <c r="C7" s="408">
        <v>0</v>
      </c>
      <c r="D7" s="408">
        <v>1</v>
      </c>
      <c r="E7" s="408">
        <v>0</v>
      </c>
      <c r="F7" s="408">
        <v>0</v>
      </c>
      <c r="G7" s="408">
        <v>0</v>
      </c>
      <c r="H7" s="407">
        <v>4</v>
      </c>
      <c r="I7" s="408">
        <v>1</v>
      </c>
      <c r="J7" s="408">
        <v>0</v>
      </c>
      <c r="K7" s="407">
        <v>2</v>
      </c>
      <c r="L7" s="409">
        <f t="shared" ref="L7:L38" si="0">SUM(B7:K7)</f>
        <v>8</v>
      </c>
    </row>
    <row r="8" spans="1:13" ht="21" customHeight="1" x14ac:dyDescent="0.3">
      <c r="A8" s="517" t="s">
        <v>72</v>
      </c>
      <c r="B8" s="399">
        <v>17</v>
      </c>
      <c r="C8" s="400">
        <v>2</v>
      </c>
      <c r="D8" s="400">
        <v>8</v>
      </c>
      <c r="E8" s="400">
        <v>10</v>
      </c>
      <c r="F8" s="400">
        <v>11</v>
      </c>
      <c r="G8" s="400">
        <v>0</v>
      </c>
      <c r="H8" s="399">
        <v>37</v>
      </c>
      <c r="I8" s="399">
        <v>12</v>
      </c>
      <c r="J8" s="400">
        <v>41</v>
      </c>
      <c r="K8" s="399">
        <v>55</v>
      </c>
      <c r="L8" s="410">
        <f t="shared" si="0"/>
        <v>193</v>
      </c>
      <c r="M8" s="119"/>
    </row>
    <row r="9" spans="1:13" ht="21" customHeight="1" x14ac:dyDescent="0.3">
      <c r="A9" s="517" t="s">
        <v>73</v>
      </c>
      <c r="B9" s="399">
        <v>1</v>
      </c>
      <c r="C9" s="400">
        <v>0</v>
      </c>
      <c r="D9" s="400">
        <v>0</v>
      </c>
      <c r="E9" s="400">
        <v>0</v>
      </c>
      <c r="F9" s="400">
        <v>0</v>
      </c>
      <c r="G9" s="400">
        <v>0</v>
      </c>
      <c r="H9" s="399">
        <v>0</v>
      </c>
      <c r="I9" s="400">
        <v>3</v>
      </c>
      <c r="J9" s="400">
        <v>2</v>
      </c>
      <c r="K9" s="399">
        <v>3</v>
      </c>
      <c r="L9" s="410">
        <f t="shared" si="0"/>
        <v>9</v>
      </c>
      <c r="M9" s="119"/>
    </row>
    <row r="10" spans="1:13" ht="21" customHeight="1" x14ac:dyDescent="0.3">
      <c r="A10" s="517" t="s">
        <v>74</v>
      </c>
      <c r="B10" s="399">
        <v>56</v>
      </c>
      <c r="C10" s="400">
        <v>2</v>
      </c>
      <c r="D10" s="400">
        <v>18</v>
      </c>
      <c r="E10" s="400">
        <v>27</v>
      </c>
      <c r="F10" s="400">
        <v>52</v>
      </c>
      <c r="G10" s="400">
        <v>0</v>
      </c>
      <c r="H10" s="399">
        <v>116</v>
      </c>
      <c r="I10" s="400">
        <v>53</v>
      </c>
      <c r="J10" s="400">
        <v>187</v>
      </c>
      <c r="K10" s="399">
        <v>161</v>
      </c>
      <c r="L10" s="410">
        <f t="shared" si="0"/>
        <v>672</v>
      </c>
      <c r="M10" s="119"/>
    </row>
    <row r="11" spans="1:13" ht="21" customHeight="1" x14ac:dyDescent="0.3">
      <c r="A11" s="517" t="s">
        <v>75</v>
      </c>
      <c r="B11" s="399">
        <v>994</v>
      </c>
      <c r="C11" s="400">
        <v>59</v>
      </c>
      <c r="D11" s="400">
        <v>485</v>
      </c>
      <c r="E11" s="400">
        <v>535</v>
      </c>
      <c r="F11" s="400">
        <v>593</v>
      </c>
      <c r="G11" s="400">
        <v>0</v>
      </c>
      <c r="H11" s="399">
        <v>2386</v>
      </c>
      <c r="I11" s="400">
        <v>1374</v>
      </c>
      <c r="J11" s="400">
        <v>2523</v>
      </c>
      <c r="K11" s="399">
        <v>3287</v>
      </c>
      <c r="L11" s="410">
        <f t="shared" si="0"/>
        <v>12236</v>
      </c>
      <c r="M11" s="119"/>
    </row>
    <row r="12" spans="1:13" ht="21" customHeight="1" x14ac:dyDescent="0.3">
      <c r="A12" s="517" t="s">
        <v>76</v>
      </c>
      <c r="B12" s="399">
        <v>472</v>
      </c>
      <c r="C12" s="400">
        <v>25</v>
      </c>
      <c r="D12" s="400">
        <v>228</v>
      </c>
      <c r="E12" s="400">
        <v>365</v>
      </c>
      <c r="F12" s="400">
        <v>422</v>
      </c>
      <c r="G12" s="400">
        <v>0</v>
      </c>
      <c r="H12" s="399">
        <v>1123</v>
      </c>
      <c r="I12" s="400">
        <v>669</v>
      </c>
      <c r="J12" s="400">
        <v>1528</v>
      </c>
      <c r="K12" s="399">
        <v>1149</v>
      </c>
      <c r="L12" s="410">
        <f t="shared" si="0"/>
        <v>5981</v>
      </c>
      <c r="M12" s="119"/>
    </row>
    <row r="13" spans="1:13" ht="21" customHeight="1" x14ac:dyDescent="0.3">
      <c r="A13" s="517" t="s">
        <v>77</v>
      </c>
      <c r="B13" s="399">
        <v>913</v>
      </c>
      <c r="C13" s="400">
        <v>61</v>
      </c>
      <c r="D13" s="400">
        <v>352</v>
      </c>
      <c r="E13" s="400">
        <v>522</v>
      </c>
      <c r="F13" s="400">
        <v>646</v>
      </c>
      <c r="G13" s="400">
        <v>1</v>
      </c>
      <c r="H13" s="399">
        <v>1808</v>
      </c>
      <c r="I13" s="400">
        <v>1200</v>
      </c>
      <c r="J13" s="400">
        <v>2429</v>
      </c>
      <c r="K13" s="399">
        <v>2417</v>
      </c>
      <c r="L13" s="410">
        <f t="shared" si="0"/>
        <v>10349</v>
      </c>
      <c r="M13" s="119"/>
    </row>
    <row r="14" spans="1:13" ht="21" customHeight="1" x14ac:dyDescent="0.3">
      <c r="A14" s="517" t="s">
        <v>296</v>
      </c>
      <c r="B14" s="399">
        <v>22</v>
      </c>
      <c r="C14" s="400">
        <v>0</v>
      </c>
      <c r="D14" s="400">
        <v>12</v>
      </c>
      <c r="E14" s="400">
        <v>16</v>
      </c>
      <c r="F14" s="400">
        <v>18</v>
      </c>
      <c r="G14" s="400">
        <v>0</v>
      </c>
      <c r="H14" s="399">
        <v>57</v>
      </c>
      <c r="I14" s="400">
        <v>18</v>
      </c>
      <c r="J14" s="400">
        <v>42</v>
      </c>
      <c r="K14" s="399">
        <v>69</v>
      </c>
      <c r="L14" s="410">
        <f t="shared" si="0"/>
        <v>254</v>
      </c>
      <c r="M14" s="119"/>
    </row>
    <row r="15" spans="1:13" ht="21" customHeight="1" x14ac:dyDescent="0.3">
      <c r="A15" s="517" t="s">
        <v>78</v>
      </c>
      <c r="B15" s="399">
        <v>100</v>
      </c>
      <c r="C15" s="400">
        <v>1</v>
      </c>
      <c r="D15" s="400">
        <v>37</v>
      </c>
      <c r="E15" s="400">
        <v>56</v>
      </c>
      <c r="F15" s="400">
        <v>91</v>
      </c>
      <c r="G15" s="400">
        <v>0</v>
      </c>
      <c r="H15" s="399">
        <v>219</v>
      </c>
      <c r="I15" s="400">
        <v>118</v>
      </c>
      <c r="J15" s="400">
        <v>269</v>
      </c>
      <c r="K15" s="399">
        <v>229</v>
      </c>
      <c r="L15" s="410">
        <f t="shared" si="0"/>
        <v>1120</v>
      </c>
      <c r="M15" s="119"/>
    </row>
    <row r="16" spans="1:13" ht="21" customHeight="1" x14ac:dyDescent="0.3">
      <c r="A16" s="517" t="s">
        <v>79</v>
      </c>
      <c r="B16" s="399">
        <v>59</v>
      </c>
      <c r="C16" s="400">
        <v>3</v>
      </c>
      <c r="D16" s="400">
        <v>32</v>
      </c>
      <c r="E16" s="400">
        <v>48</v>
      </c>
      <c r="F16" s="400">
        <v>36</v>
      </c>
      <c r="G16" s="400">
        <v>0</v>
      </c>
      <c r="H16" s="399">
        <v>175</v>
      </c>
      <c r="I16" s="400">
        <v>88</v>
      </c>
      <c r="J16" s="400">
        <v>135</v>
      </c>
      <c r="K16" s="399">
        <v>206</v>
      </c>
      <c r="L16" s="410">
        <f t="shared" si="0"/>
        <v>782</v>
      </c>
      <c r="M16" s="119"/>
    </row>
    <row r="17" spans="1:16" ht="21" customHeight="1" x14ac:dyDescent="0.3">
      <c r="A17" s="517" t="s">
        <v>80</v>
      </c>
      <c r="B17" s="399">
        <v>6</v>
      </c>
      <c r="C17" s="400">
        <v>0</v>
      </c>
      <c r="D17" s="400">
        <v>1</v>
      </c>
      <c r="E17" s="400">
        <v>3</v>
      </c>
      <c r="F17" s="400">
        <v>1</v>
      </c>
      <c r="G17" s="400">
        <v>0</v>
      </c>
      <c r="H17" s="399">
        <v>13</v>
      </c>
      <c r="I17" s="400">
        <v>4</v>
      </c>
      <c r="J17" s="400">
        <v>9</v>
      </c>
      <c r="K17" s="399">
        <v>15</v>
      </c>
      <c r="L17" s="410">
        <f t="shared" si="0"/>
        <v>52</v>
      </c>
      <c r="M17" s="119"/>
    </row>
    <row r="18" spans="1:16" s="45" customFormat="1" ht="21" customHeight="1" x14ac:dyDescent="0.3">
      <c r="A18" s="517" t="s">
        <v>81</v>
      </c>
      <c r="B18" s="399">
        <v>3</v>
      </c>
      <c r="C18" s="400">
        <v>0</v>
      </c>
      <c r="D18" s="400">
        <v>3</v>
      </c>
      <c r="E18" s="400">
        <v>2</v>
      </c>
      <c r="F18" s="400">
        <v>9</v>
      </c>
      <c r="G18" s="400">
        <v>0</v>
      </c>
      <c r="H18" s="399">
        <v>8</v>
      </c>
      <c r="I18" s="400">
        <v>5</v>
      </c>
      <c r="J18" s="400">
        <v>11</v>
      </c>
      <c r="K18" s="399">
        <v>14</v>
      </c>
      <c r="L18" s="410">
        <f t="shared" si="0"/>
        <v>55</v>
      </c>
      <c r="M18" s="119"/>
      <c r="N18" s="22"/>
      <c r="O18" s="22"/>
      <c r="P18" s="22"/>
    </row>
    <row r="19" spans="1:16" s="45" customFormat="1" ht="21" customHeight="1" x14ac:dyDescent="0.3">
      <c r="A19" s="517" t="s">
        <v>82</v>
      </c>
      <c r="B19" s="399">
        <v>298</v>
      </c>
      <c r="C19" s="400">
        <v>11</v>
      </c>
      <c r="D19" s="400">
        <v>141</v>
      </c>
      <c r="E19" s="400">
        <v>178</v>
      </c>
      <c r="F19" s="400">
        <v>346</v>
      </c>
      <c r="G19" s="400">
        <v>0</v>
      </c>
      <c r="H19" s="399">
        <v>651</v>
      </c>
      <c r="I19" s="400">
        <v>358</v>
      </c>
      <c r="J19" s="400">
        <v>884</v>
      </c>
      <c r="K19" s="399">
        <v>1065</v>
      </c>
      <c r="L19" s="410">
        <f t="shared" si="0"/>
        <v>3932</v>
      </c>
      <c r="M19" s="119"/>
      <c r="N19" s="22"/>
      <c r="O19" s="22"/>
      <c r="P19" s="22"/>
    </row>
    <row r="20" spans="1:16" s="45" customFormat="1" ht="21" customHeight="1" x14ac:dyDescent="0.3">
      <c r="A20" s="517" t="s">
        <v>83</v>
      </c>
      <c r="B20" s="399">
        <v>247</v>
      </c>
      <c r="C20" s="400">
        <v>15</v>
      </c>
      <c r="D20" s="400">
        <v>114</v>
      </c>
      <c r="E20" s="400">
        <v>144</v>
      </c>
      <c r="F20" s="400">
        <v>212</v>
      </c>
      <c r="G20" s="400">
        <v>0</v>
      </c>
      <c r="H20" s="399">
        <v>495</v>
      </c>
      <c r="I20" s="400">
        <v>269</v>
      </c>
      <c r="J20" s="400">
        <v>594</v>
      </c>
      <c r="K20" s="399">
        <v>882</v>
      </c>
      <c r="L20" s="410">
        <f t="shared" si="0"/>
        <v>2972</v>
      </c>
      <c r="M20" s="119"/>
      <c r="N20" s="22"/>
      <c r="O20" s="22"/>
      <c r="P20" s="22"/>
    </row>
    <row r="21" spans="1:16" s="45" customFormat="1" ht="21" customHeight="1" x14ac:dyDescent="0.3">
      <c r="A21" s="517" t="s">
        <v>84</v>
      </c>
      <c r="B21" s="399">
        <v>99</v>
      </c>
      <c r="C21" s="400">
        <v>3</v>
      </c>
      <c r="D21" s="400">
        <v>36</v>
      </c>
      <c r="E21" s="400">
        <v>72</v>
      </c>
      <c r="F21" s="400">
        <v>162</v>
      </c>
      <c r="G21" s="400">
        <v>0</v>
      </c>
      <c r="H21" s="399">
        <v>219</v>
      </c>
      <c r="I21" s="400">
        <v>102</v>
      </c>
      <c r="J21" s="400">
        <v>245</v>
      </c>
      <c r="K21" s="399">
        <v>295</v>
      </c>
      <c r="L21" s="410">
        <f t="shared" si="0"/>
        <v>1233</v>
      </c>
      <c r="M21" s="119"/>
      <c r="N21" s="22"/>
      <c r="O21" s="22"/>
      <c r="P21" s="22"/>
    </row>
    <row r="22" spans="1:16" s="45" customFormat="1" ht="21" customHeight="1" x14ac:dyDescent="0.3">
      <c r="A22" s="517" t="s">
        <v>278</v>
      </c>
      <c r="B22" s="399">
        <v>0</v>
      </c>
      <c r="C22" s="400">
        <v>0</v>
      </c>
      <c r="D22" s="400">
        <v>0</v>
      </c>
      <c r="E22" s="400">
        <v>0</v>
      </c>
      <c r="F22" s="400">
        <v>0</v>
      </c>
      <c r="G22" s="400">
        <v>0</v>
      </c>
      <c r="H22" s="399">
        <v>2</v>
      </c>
      <c r="I22" s="400">
        <v>2</v>
      </c>
      <c r="J22" s="400">
        <v>2</v>
      </c>
      <c r="K22" s="399">
        <v>2</v>
      </c>
      <c r="L22" s="410">
        <f t="shared" si="0"/>
        <v>8</v>
      </c>
      <c r="M22" s="119"/>
      <c r="N22" s="22"/>
      <c r="O22" s="22"/>
      <c r="P22" s="22"/>
    </row>
    <row r="23" spans="1:16" s="45" customFormat="1" ht="21" customHeight="1" x14ac:dyDescent="0.3">
      <c r="A23" s="517" t="s">
        <v>85</v>
      </c>
      <c r="B23" s="399">
        <v>9</v>
      </c>
      <c r="C23" s="400">
        <v>0</v>
      </c>
      <c r="D23" s="400">
        <v>4</v>
      </c>
      <c r="E23" s="400">
        <v>6</v>
      </c>
      <c r="F23" s="400">
        <v>3</v>
      </c>
      <c r="G23" s="400">
        <v>0</v>
      </c>
      <c r="H23" s="399">
        <v>15</v>
      </c>
      <c r="I23" s="400">
        <v>7</v>
      </c>
      <c r="J23" s="400">
        <v>10</v>
      </c>
      <c r="K23" s="399">
        <v>28</v>
      </c>
      <c r="L23" s="410">
        <f t="shared" si="0"/>
        <v>82</v>
      </c>
      <c r="M23" s="119"/>
      <c r="N23" s="22"/>
      <c r="O23" s="22"/>
      <c r="P23" s="22"/>
    </row>
    <row r="24" spans="1:16" s="45" customFormat="1" ht="21" customHeight="1" x14ac:dyDescent="0.3">
      <c r="A24" s="517" t="s">
        <v>86</v>
      </c>
      <c r="B24" s="399">
        <v>32</v>
      </c>
      <c r="C24" s="400">
        <v>3</v>
      </c>
      <c r="D24" s="400">
        <v>11</v>
      </c>
      <c r="E24" s="400">
        <v>23</v>
      </c>
      <c r="F24" s="400">
        <v>8</v>
      </c>
      <c r="G24" s="400">
        <v>0</v>
      </c>
      <c r="H24" s="399">
        <v>67</v>
      </c>
      <c r="I24" s="400">
        <v>40</v>
      </c>
      <c r="J24" s="400">
        <v>60</v>
      </c>
      <c r="K24" s="399">
        <v>66</v>
      </c>
      <c r="L24" s="410">
        <f t="shared" si="0"/>
        <v>310</v>
      </c>
      <c r="M24" s="119"/>
      <c r="N24" s="22"/>
      <c r="O24" s="22"/>
      <c r="P24" s="22"/>
    </row>
    <row r="25" spans="1:16" s="45" customFormat="1" ht="21" customHeight="1" x14ac:dyDescent="0.3">
      <c r="A25" s="517" t="s">
        <v>87</v>
      </c>
      <c r="B25" s="399">
        <v>8</v>
      </c>
      <c r="C25" s="400">
        <v>0</v>
      </c>
      <c r="D25" s="400">
        <v>5</v>
      </c>
      <c r="E25" s="400">
        <v>5</v>
      </c>
      <c r="F25" s="400">
        <v>1</v>
      </c>
      <c r="G25" s="400">
        <v>0</v>
      </c>
      <c r="H25" s="399">
        <v>25</v>
      </c>
      <c r="I25" s="400">
        <v>8</v>
      </c>
      <c r="J25" s="400">
        <v>22</v>
      </c>
      <c r="K25" s="399">
        <v>36</v>
      </c>
      <c r="L25" s="410">
        <f t="shared" si="0"/>
        <v>110</v>
      </c>
      <c r="M25" s="119"/>
      <c r="N25" s="22"/>
      <c r="O25" s="22"/>
      <c r="P25" s="22"/>
    </row>
    <row r="26" spans="1:16" s="45" customFormat="1" ht="21" customHeight="1" x14ac:dyDescent="0.3">
      <c r="A26" s="517" t="s">
        <v>279</v>
      </c>
      <c r="B26" s="399">
        <v>1</v>
      </c>
      <c r="C26" s="400">
        <v>0</v>
      </c>
      <c r="D26" s="400">
        <v>0</v>
      </c>
      <c r="E26" s="400">
        <v>0</v>
      </c>
      <c r="F26" s="400">
        <v>2</v>
      </c>
      <c r="G26" s="400">
        <v>0</v>
      </c>
      <c r="H26" s="399">
        <v>1</v>
      </c>
      <c r="I26" s="400">
        <v>1</v>
      </c>
      <c r="J26" s="400">
        <v>4</v>
      </c>
      <c r="K26" s="399">
        <v>7</v>
      </c>
      <c r="L26" s="410">
        <f t="shared" si="0"/>
        <v>16</v>
      </c>
      <c r="M26" s="119"/>
      <c r="N26" s="22"/>
      <c r="O26" s="22"/>
      <c r="P26" s="22"/>
    </row>
    <row r="27" spans="1:16" s="45" customFormat="1" ht="21" customHeight="1" x14ac:dyDescent="0.3">
      <c r="A27" s="517" t="s">
        <v>88</v>
      </c>
      <c r="B27" s="399">
        <v>5</v>
      </c>
      <c r="C27" s="400">
        <v>0</v>
      </c>
      <c r="D27" s="400">
        <v>2</v>
      </c>
      <c r="E27" s="400">
        <v>2</v>
      </c>
      <c r="F27" s="400">
        <v>3</v>
      </c>
      <c r="G27" s="400">
        <v>0</v>
      </c>
      <c r="H27" s="399">
        <v>13</v>
      </c>
      <c r="I27" s="400">
        <v>5</v>
      </c>
      <c r="J27" s="400">
        <v>11</v>
      </c>
      <c r="K27" s="399">
        <v>19</v>
      </c>
      <c r="L27" s="410">
        <f t="shared" si="0"/>
        <v>60</v>
      </c>
      <c r="M27" s="119"/>
    </row>
    <row r="28" spans="1:16" s="45" customFormat="1" ht="21" customHeight="1" x14ac:dyDescent="0.3">
      <c r="A28" s="517" t="s">
        <v>89</v>
      </c>
      <c r="B28" s="399">
        <v>169</v>
      </c>
      <c r="C28" s="400">
        <v>5</v>
      </c>
      <c r="D28" s="400">
        <v>68</v>
      </c>
      <c r="E28" s="400">
        <v>145</v>
      </c>
      <c r="F28" s="400">
        <v>154</v>
      </c>
      <c r="G28" s="400">
        <v>0</v>
      </c>
      <c r="H28" s="399">
        <v>347</v>
      </c>
      <c r="I28" s="400">
        <v>152</v>
      </c>
      <c r="J28" s="400">
        <v>344</v>
      </c>
      <c r="K28" s="399">
        <v>539</v>
      </c>
      <c r="L28" s="410">
        <f t="shared" si="0"/>
        <v>1923</v>
      </c>
      <c r="M28" s="119"/>
      <c r="N28" s="22"/>
      <c r="O28" s="22"/>
      <c r="P28" s="22"/>
    </row>
    <row r="29" spans="1:16" s="45" customFormat="1" ht="21" customHeight="1" x14ac:dyDescent="0.3">
      <c r="A29" s="517" t="s">
        <v>90</v>
      </c>
      <c r="B29" s="399">
        <v>26</v>
      </c>
      <c r="C29" s="400">
        <v>5</v>
      </c>
      <c r="D29" s="400">
        <v>10</v>
      </c>
      <c r="E29" s="400">
        <v>31</v>
      </c>
      <c r="F29" s="400">
        <v>33</v>
      </c>
      <c r="G29" s="400">
        <v>0</v>
      </c>
      <c r="H29" s="399">
        <v>75</v>
      </c>
      <c r="I29" s="399">
        <v>28</v>
      </c>
      <c r="J29" s="400">
        <v>104</v>
      </c>
      <c r="K29" s="399">
        <v>78</v>
      </c>
      <c r="L29" s="410">
        <f t="shared" si="0"/>
        <v>390</v>
      </c>
      <c r="M29" s="119"/>
      <c r="N29" s="22"/>
      <c r="O29" s="22"/>
      <c r="P29" s="22"/>
    </row>
    <row r="30" spans="1:16" s="45" customFormat="1" ht="21" customHeight="1" x14ac:dyDescent="0.3">
      <c r="A30" s="517" t="s">
        <v>91</v>
      </c>
      <c r="B30" s="399">
        <v>0</v>
      </c>
      <c r="C30" s="400">
        <v>0</v>
      </c>
      <c r="D30" s="400">
        <v>0</v>
      </c>
      <c r="E30" s="400">
        <v>0</v>
      </c>
      <c r="F30" s="400">
        <v>0</v>
      </c>
      <c r="G30" s="400">
        <v>0</v>
      </c>
      <c r="H30" s="399">
        <v>5</v>
      </c>
      <c r="I30" s="400">
        <v>0</v>
      </c>
      <c r="J30" s="400">
        <v>0</v>
      </c>
      <c r="K30" s="399">
        <v>2</v>
      </c>
      <c r="L30" s="410">
        <f t="shared" si="0"/>
        <v>7</v>
      </c>
      <c r="M30" s="119"/>
      <c r="N30" s="22"/>
      <c r="O30" s="22"/>
      <c r="P30" s="22"/>
    </row>
    <row r="31" spans="1:16" s="45" customFormat="1" ht="21" customHeight="1" x14ac:dyDescent="0.3">
      <c r="A31" s="517" t="s">
        <v>92</v>
      </c>
      <c r="B31" s="399">
        <v>6</v>
      </c>
      <c r="C31" s="400">
        <v>0</v>
      </c>
      <c r="D31" s="400">
        <v>0</v>
      </c>
      <c r="E31" s="400">
        <v>3</v>
      </c>
      <c r="F31" s="400">
        <v>2</v>
      </c>
      <c r="G31" s="400">
        <v>0</v>
      </c>
      <c r="H31" s="399">
        <v>8</v>
      </c>
      <c r="I31" s="400">
        <v>3</v>
      </c>
      <c r="J31" s="400">
        <v>13</v>
      </c>
      <c r="K31" s="399">
        <v>14</v>
      </c>
      <c r="L31" s="410">
        <f t="shared" si="0"/>
        <v>49</v>
      </c>
      <c r="M31" s="119"/>
      <c r="N31" s="22"/>
      <c r="O31" s="22"/>
      <c r="P31" s="22"/>
    </row>
    <row r="32" spans="1:16" s="45" customFormat="1" ht="21" customHeight="1" x14ac:dyDescent="0.3">
      <c r="A32" s="517" t="s">
        <v>93</v>
      </c>
      <c r="B32" s="399">
        <v>41</v>
      </c>
      <c r="C32" s="400">
        <v>3</v>
      </c>
      <c r="D32" s="400">
        <v>20</v>
      </c>
      <c r="E32" s="400">
        <v>25</v>
      </c>
      <c r="F32" s="400">
        <v>39</v>
      </c>
      <c r="G32" s="400">
        <v>0</v>
      </c>
      <c r="H32" s="399">
        <v>98</v>
      </c>
      <c r="I32" s="400">
        <v>31</v>
      </c>
      <c r="J32" s="400">
        <v>80</v>
      </c>
      <c r="K32" s="399">
        <v>137</v>
      </c>
      <c r="L32" s="410">
        <f t="shared" si="0"/>
        <v>474</v>
      </c>
      <c r="M32" s="119"/>
      <c r="N32" s="22"/>
      <c r="O32" s="22"/>
      <c r="P32" s="22"/>
    </row>
    <row r="33" spans="1:16" s="45" customFormat="1" ht="21" customHeight="1" x14ac:dyDescent="0.3">
      <c r="A33" s="517" t="s">
        <v>297</v>
      </c>
      <c r="B33" s="399">
        <v>10</v>
      </c>
      <c r="C33" s="400">
        <v>0</v>
      </c>
      <c r="D33" s="400">
        <v>5</v>
      </c>
      <c r="E33" s="400">
        <v>5</v>
      </c>
      <c r="F33" s="400">
        <v>5</v>
      </c>
      <c r="G33" s="400">
        <v>0</v>
      </c>
      <c r="H33" s="399">
        <v>19</v>
      </c>
      <c r="I33" s="400">
        <v>14</v>
      </c>
      <c r="J33" s="400">
        <v>13</v>
      </c>
      <c r="K33" s="399">
        <v>30</v>
      </c>
      <c r="L33" s="410">
        <f t="shared" si="0"/>
        <v>101</v>
      </c>
      <c r="M33" s="119"/>
      <c r="N33" s="22"/>
      <c r="O33" s="22"/>
      <c r="P33" s="22"/>
    </row>
    <row r="34" spans="1:16" s="45" customFormat="1" ht="21" customHeight="1" x14ac:dyDescent="0.3">
      <c r="A34" s="517" t="s">
        <v>94</v>
      </c>
      <c r="B34" s="399">
        <v>13</v>
      </c>
      <c r="C34" s="400">
        <v>0</v>
      </c>
      <c r="D34" s="400">
        <v>5</v>
      </c>
      <c r="E34" s="400">
        <v>10</v>
      </c>
      <c r="F34" s="400">
        <v>12</v>
      </c>
      <c r="G34" s="400">
        <v>0</v>
      </c>
      <c r="H34" s="399">
        <v>22</v>
      </c>
      <c r="I34" s="400">
        <v>11</v>
      </c>
      <c r="J34" s="400">
        <v>28</v>
      </c>
      <c r="K34" s="399">
        <v>31</v>
      </c>
      <c r="L34" s="410">
        <f t="shared" si="0"/>
        <v>132</v>
      </c>
      <c r="M34" s="119"/>
      <c r="N34" s="22"/>
      <c r="O34" s="22"/>
      <c r="P34" s="22"/>
    </row>
    <row r="35" spans="1:16" s="45" customFormat="1" ht="21" customHeight="1" x14ac:dyDescent="0.3">
      <c r="A35" s="517" t="s">
        <v>95</v>
      </c>
      <c r="B35" s="399">
        <v>4</v>
      </c>
      <c r="C35" s="400">
        <v>1</v>
      </c>
      <c r="D35" s="400">
        <v>3</v>
      </c>
      <c r="E35" s="400">
        <v>2</v>
      </c>
      <c r="F35" s="400">
        <v>1</v>
      </c>
      <c r="G35" s="400">
        <v>0</v>
      </c>
      <c r="H35" s="399">
        <v>9</v>
      </c>
      <c r="I35" s="400">
        <v>5</v>
      </c>
      <c r="J35" s="400">
        <v>12</v>
      </c>
      <c r="K35" s="399">
        <v>5</v>
      </c>
      <c r="L35" s="410">
        <f t="shared" si="0"/>
        <v>42</v>
      </c>
      <c r="M35" s="119"/>
      <c r="N35" s="22"/>
      <c r="O35" s="22"/>
      <c r="P35" s="22"/>
    </row>
    <row r="36" spans="1:16" s="45" customFormat="1" ht="21" customHeight="1" x14ac:dyDescent="0.3">
      <c r="A36" s="517" t="s">
        <v>96</v>
      </c>
      <c r="B36" s="399">
        <v>25</v>
      </c>
      <c r="C36" s="400">
        <v>0</v>
      </c>
      <c r="D36" s="400">
        <v>11</v>
      </c>
      <c r="E36" s="400">
        <v>11</v>
      </c>
      <c r="F36" s="400">
        <v>8</v>
      </c>
      <c r="G36" s="400">
        <v>0</v>
      </c>
      <c r="H36" s="399">
        <v>39</v>
      </c>
      <c r="I36" s="400">
        <v>9</v>
      </c>
      <c r="J36" s="400">
        <v>28</v>
      </c>
      <c r="K36" s="399">
        <v>32</v>
      </c>
      <c r="L36" s="410">
        <f t="shared" si="0"/>
        <v>163</v>
      </c>
      <c r="M36" s="119"/>
      <c r="N36" s="22"/>
      <c r="O36" s="22"/>
      <c r="P36" s="22"/>
    </row>
    <row r="37" spans="1:16" s="45" customFormat="1" ht="21" customHeight="1" x14ac:dyDescent="0.3">
      <c r="A37" s="517" t="s">
        <v>97</v>
      </c>
      <c r="B37" s="399">
        <v>37</v>
      </c>
      <c r="C37" s="400">
        <v>0</v>
      </c>
      <c r="D37" s="400">
        <v>12</v>
      </c>
      <c r="E37" s="400">
        <v>11</v>
      </c>
      <c r="F37" s="400">
        <v>8</v>
      </c>
      <c r="G37" s="400">
        <v>0</v>
      </c>
      <c r="H37" s="399">
        <v>62</v>
      </c>
      <c r="I37" s="400">
        <v>27</v>
      </c>
      <c r="J37" s="400">
        <v>55</v>
      </c>
      <c r="K37" s="399">
        <v>63</v>
      </c>
      <c r="L37" s="410">
        <f t="shared" si="0"/>
        <v>275</v>
      </c>
      <c r="M37" s="119"/>
      <c r="N37" s="22"/>
      <c r="O37" s="22"/>
      <c r="P37" s="22"/>
    </row>
    <row r="38" spans="1:16" s="45" customFormat="1" ht="21" customHeight="1" x14ac:dyDescent="0.3">
      <c r="A38" s="517" t="s">
        <v>98</v>
      </c>
      <c r="B38" s="399">
        <v>24</v>
      </c>
      <c r="C38" s="400">
        <v>2</v>
      </c>
      <c r="D38" s="400">
        <v>22</v>
      </c>
      <c r="E38" s="400">
        <v>16</v>
      </c>
      <c r="F38" s="400">
        <v>16</v>
      </c>
      <c r="G38" s="400">
        <v>0</v>
      </c>
      <c r="H38" s="399">
        <v>81</v>
      </c>
      <c r="I38" s="400">
        <v>23</v>
      </c>
      <c r="J38" s="400">
        <v>68</v>
      </c>
      <c r="K38" s="399">
        <v>90</v>
      </c>
      <c r="L38" s="410">
        <f t="shared" si="0"/>
        <v>342</v>
      </c>
      <c r="M38" s="119"/>
      <c r="N38" s="22"/>
      <c r="O38" s="22"/>
      <c r="P38" s="22"/>
    </row>
    <row r="39" spans="1:16" s="45" customFormat="1" ht="21" customHeight="1" x14ac:dyDescent="0.3">
      <c r="A39" s="517" t="s">
        <v>99</v>
      </c>
      <c r="B39" s="399">
        <v>31</v>
      </c>
      <c r="C39" s="400">
        <v>1</v>
      </c>
      <c r="D39" s="400">
        <v>9</v>
      </c>
      <c r="E39" s="400">
        <v>14</v>
      </c>
      <c r="F39" s="400">
        <v>21</v>
      </c>
      <c r="G39" s="400">
        <v>0</v>
      </c>
      <c r="H39" s="399">
        <v>50</v>
      </c>
      <c r="I39" s="399">
        <v>33</v>
      </c>
      <c r="J39" s="400">
        <v>47</v>
      </c>
      <c r="K39" s="399">
        <v>81</v>
      </c>
      <c r="L39" s="410">
        <f t="shared" ref="L39:L70" si="1">SUM(B39:K39)</f>
        <v>287</v>
      </c>
      <c r="M39" s="119"/>
      <c r="N39" s="22"/>
      <c r="O39" s="22"/>
      <c r="P39" s="22"/>
    </row>
    <row r="40" spans="1:16" s="45" customFormat="1" ht="21" customHeight="1" x14ac:dyDescent="0.3">
      <c r="A40" s="517" t="s">
        <v>100</v>
      </c>
      <c r="B40" s="399">
        <v>7</v>
      </c>
      <c r="C40" s="400">
        <v>0</v>
      </c>
      <c r="D40" s="400">
        <v>1</v>
      </c>
      <c r="E40" s="400">
        <v>0</v>
      </c>
      <c r="F40" s="400">
        <v>0</v>
      </c>
      <c r="G40" s="400">
        <v>0</v>
      </c>
      <c r="H40" s="399">
        <v>9</v>
      </c>
      <c r="I40" s="400">
        <v>2</v>
      </c>
      <c r="J40" s="400">
        <v>7</v>
      </c>
      <c r="K40" s="399">
        <v>0</v>
      </c>
      <c r="L40" s="410">
        <f t="shared" si="1"/>
        <v>26</v>
      </c>
      <c r="M40" s="119"/>
      <c r="N40" s="22"/>
      <c r="O40" s="22"/>
      <c r="P40" s="22"/>
    </row>
    <row r="41" spans="1:16" s="45" customFormat="1" ht="21" customHeight="1" x14ac:dyDescent="0.3">
      <c r="A41" s="517" t="s">
        <v>101</v>
      </c>
      <c r="B41" s="399">
        <v>12</v>
      </c>
      <c r="C41" s="400">
        <v>0</v>
      </c>
      <c r="D41" s="400">
        <v>7</v>
      </c>
      <c r="E41" s="400">
        <v>11</v>
      </c>
      <c r="F41" s="400">
        <v>3</v>
      </c>
      <c r="G41" s="400">
        <v>0</v>
      </c>
      <c r="H41" s="399">
        <v>31</v>
      </c>
      <c r="I41" s="400">
        <v>6</v>
      </c>
      <c r="J41" s="400">
        <v>24</v>
      </c>
      <c r="K41" s="399">
        <v>41</v>
      </c>
      <c r="L41" s="410">
        <f t="shared" si="1"/>
        <v>135</v>
      </c>
      <c r="M41" s="119"/>
      <c r="N41" s="22"/>
      <c r="O41" s="22"/>
      <c r="P41" s="22"/>
    </row>
    <row r="42" spans="1:16" s="45" customFormat="1" ht="21" customHeight="1" x14ac:dyDescent="0.3">
      <c r="A42" s="517" t="s">
        <v>102</v>
      </c>
      <c r="B42" s="399">
        <v>19</v>
      </c>
      <c r="C42" s="400">
        <v>0</v>
      </c>
      <c r="D42" s="400">
        <v>8</v>
      </c>
      <c r="E42" s="400">
        <v>16</v>
      </c>
      <c r="F42" s="400">
        <v>29</v>
      </c>
      <c r="G42" s="400">
        <v>0</v>
      </c>
      <c r="H42" s="399">
        <v>47</v>
      </c>
      <c r="I42" s="400">
        <v>22</v>
      </c>
      <c r="J42" s="400">
        <v>42</v>
      </c>
      <c r="K42" s="399">
        <v>68</v>
      </c>
      <c r="L42" s="410">
        <f t="shared" si="1"/>
        <v>251</v>
      </c>
      <c r="M42" s="119"/>
      <c r="N42" s="22"/>
      <c r="O42" s="22"/>
      <c r="P42" s="22"/>
    </row>
    <row r="43" spans="1:16" s="45" customFormat="1" ht="21" customHeight="1" x14ac:dyDescent="0.3">
      <c r="A43" s="517" t="s">
        <v>103</v>
      </c>
      <c r="B43" s="399">
        <v>21</v>
      </c>
      <c r="C43" s="400">
        <v>0</v>
      </c>
      <c r="D43" s="400">
        <v>4</v>
      </c>
      <c r="E43" s="400">
        <v>9</v>
      </c>
      <c r="F43" s="400">
        <v>5</v>
      </c>
      <c r="G43" s="400">
        <v>0</v>
      </c>
      <c r="H43" s="399">
        <v>39</v>
      </c>
      <c r="I43" s="400">
        <v>18</v>
      </c>
      <c r="J43" s="400">
        <v>27</v>
      </c>
      <c r="K43" s="399">
        <v>54</v>
      </c>
      <c r="L43" s="410">
        <f t="shared" si="1"/>
        <v>177</v>
      </c>
      <c r="M43" s="119"/>
      <c r="N43" s="22"/>
      <c r="O43" s="22"/>
      <c r="P43" s="22"/>
    </row>
    <row r="44" spans="1:16" s="45" customFormat="1" ht="21" customHeight="1" x14ac:dyDescent="0.3">
      <c r="A44" s="517" t="s">
        <v>104</v>
      </c>
      <c r="B44" s="399">
        <v>38</v>
      </c>
      <c r="C44" s="400">
        <v>1</v>
      </c>
      <c r="D44" s="400">
        <v>12</v>
      </c>
      <c r="E44" s="400">
        <v>17</v>
      </c>
      <c r="F44" s="400">
        <v>17</v>
      </c>
      <c r="G44" s="400">
        <v>0</v>
      </c>
      <c r="H44" s="399">
        <v>95</v>
      </c>
      <c r="I44" s="399">
        <v>47</v>
      </c>
      <c r="J44" s="400">
        <v>96</v>
      </c>
      <c r="K44" s="399">
        <v>84</v>
      </c>
      <c r="L44" s="410">
        <f t="shared" si="1"/>
        <v>407</v>
      </c>
      <c r="M44" s="119"/>
      <c r="N44" s="22"/>
      <c r="O44" s="22"/>
      <c r="P44" s="22"/>
    </row>
    <row r="45" spans="1:16" s="45" customFormat="1" ht="21" customHeight="1" x14ac:dyDescent="0.3">
      <c r="A45" s="517" t="s">
        <v>105</v>
      </c>
      <c r="B45" s="399">
        <v>0</v>
      </c>
      <c r="C45" s="400">
        <v>1</v>
      </c>
      <c r="D45" s="400">
        <v>0</v>
      </c>
      <c r="E45" s="400">
        <v>0</v>
      </c>
      <c r="F45" s="400">
        <v>0</v>
      </c>
      <c r="G45" s="400">
        <v>0</v>
      </c>
      <c r="H45" s="399">
        <v>6</v>
      </c>
      <c r="I45" s="400">
        <v>0</v>
      </c>
      <c r="J45" s="400">
        <v>5</v>
      </c>
      <c r="K45" s="399">
        <v>2</v>
      </c>
      <c r="L45" s="410">
        <f t="shared" si="1"/>
        <v>14</v>
      </c>
      <c r="M45" s="119"/>
      <c r="N45" s="22"/>
      <c r="O45" s="22"/>
      <c r="P45" s="22"/>
    </row>
    <row r="46" spans="1:16" ht="21" customHeight="1" x14ac:dyDescent="0.3">
      <c r="A46" s="517" t="s">
        <v>108</v>
      </c>
      <c r="B46" s="399">
        <v>142</v>
      </c>
      <c r="C46" s="400">
        <v>3</v>
      </c>
      <c r="D46" s="400">
        <v>67</v>
      </c>
      <c r="E46" s="400">
        <v>88</v>
      </c>
      <c r="F46" s="400">
        <v>99</v>
      </c>
      <c r="G46" s="400">
        <v>0</v>
      </c>
      <c r="H46" s="399">
        <v>352</v>
      </c>
      <c r="I46" s="400">
        <v>149</v>
      </c>
      <c r="J46" s="400">
        <v>521</v>
      </c>
      <c r="K46" s="399">
        <v>582</v>
      </c>
      <c r="L46" s="410">
        <f t="shared" si="1"/>
        <v>2003</v>
      </c>
      <c r="M46" s="119"/>
    </row>
    <row r="47" spans="1:16" ht="21" customHeight="1" x14ac:dyDescent="0.3">
      <c r="A47" s="517" t="s">
        <v>109</v>
      </c>
      <c r="B47" s="399">
        <v>18</v>
      </c>
      <c r="C47" s="400">
        <v>1</v>
      </c>
      <c r="D47" s="400">
        <v>9</v>
      </c>
      <c r="E47" s="400">
        <v>12</v>
      </c>
      <c r="F47" s="400">
        <v>21</v>
      </c>
      <c r="G47" s="400">
        <v>0</v>
      </c>
      <c r="H47" s="399">
        <v>41</v>
      </c>
      <c r="I47" s="400">
        <v>22</v>
      </c>
      <c r="J47" s="400">
        <v>62</v>
      </c>
      <c r="K47" s="399">
        <v>79</v>
      </c>
      <c r="L47" s="410">
        <f t="shared" si="1"/>
        <v>265</v>
      </c>
      <c r="M47" s="119"/>
    </row>
    <row r="48" spans="1:16" ht="21" customHeight="1" x14ac:dyDescent="0.3">
      <c r="A48" s="517" t="s">
        <v>113</v>
      </c>
      <c r="B48" s="399">
        <v>8</v>
      </c>
      <c r="C48" s="400">
        <v>1</v>
      </c>
      <c r="D48" s="400">
        <v>3</v>
      </c>
      <c r="E48" s="400">
        <v>5</v>
      </c>
      <c r="F48" s="400">
        <v>4</v>
      </c>
      <c r="G48" s="400">
        <v>0</v>
      </c>
      <c r="H48" s="399">
        <v>25</v>
      </c>
      <c r="I48" s="400">
        <v>6</v>
      </c>
      <c r="J48" s="400">
        <v>18</v>
      </c>
      <c r="K48" s="399">
        <v>29</v>
      </c>
      <c r="L48" s="410">
        <f t="shared" si="1"/>
        <v>99</v>
      </c>
      <c r="M48" s="119"/>
    </row>
    <row r="49" spans="1:13" ht="21" customHeight="1" x14ac:dyDescent="0.3">
      <c r="A49" s="517" t="s">
        <v>112</v>
      </c>
      <c r="B49" s="399">
        <v>59</v>
      </c>
      <c r="C49" s="400">
        <v>2</v>
      </c>
      <c r="D49" s="400">
        <v>33</v>
      </c>
      <c r="E49" s="400">
        <v>32</v>
      </c>
      <c r="F49" s="400">
        <v>33</v>
      </c>
      <c r="G49" s="400">
        <v>0</v>
      </c>
      <c r="H49" s="399">
        <v>155</v>
      </c>
      <c r="I49" s="400">
        <v>47</v>
      </c>
      <c r="J49" s="400">
        <v>99</v>
      </c>
      <c r="K49" s="399">
        <v>153</v>
      </c>
      <c r="L49" s="410">
        <f t="shared" si="1"/>
        <v>613</v>
      </c>
      <c r="M49" s="119"/>
    </row>
    <row r="50" spans="1:13" ht="21" customHeight="1" x14ac:dyDescent="0.3">
      <c r="A50" s="517" t="s">
        <v>115</v>
      </c>
      <c r="B50" s="399">
        <v>43</v>
      </c>
      <c r="C50" s="400">
        <v>1</v>
      </c>
      <c r="D50" s="400">
        <v>23</v>
      </c>
      <c r="E50" s="400">
        <v>31</v>
      </c>
      <c r="F50" s="400">
        <v>35</v>
      </c>
      <c r="G50" s="400">
        <v>0</v>
      </c>
      <c r="H50" s="399">
        <v>122</v>
      </c>
      <c r="I50" s="400">
        <v>51</v>
      </c>
      <c r="J50" s="400">
        <v>89</v>
      </c>
      <c r="K50" s="399">
        <v>151</v>
      </c>
      <c r="L50" s="410">
        <f t="shared" si="1"/>
        <v>546</v>
      </c>
      <c r="M50" s="119"/>
    </row>
    <row r="51" spans="1:13" ht="21" customHeight="1" x14ac:dyDescent="0.3">
      <c r="A51" s="517" t="s">
        <v>114</v>
      </c>
      <c r="B51" s="399">
        <v>300</v>
      </c>
      <c r="C51" s="400">
        <v>12</v>
      </c>
      <c r="D51" s="400">
        <v>114</v>
      </c>
      <c r="E51" s="400">
        <v>179</v>
      </c>
      <c r="F51" s="400">
        <v>205</v>
      </c>
      <c r="G51" s="400">
        <v>0</v>
      </c>
      <c r="H51" s="399">
        <v>598</v>
      </c>
      <c r="I51" s="400">
        <v>331</v>
      </c>
      <c r="J51" s="400">
        <v>711</v>
      </c>
      <c r="K51" s="399">
        <v>606</v>
      </c>
      <c r="L51" s="410">
        <f t="shared" si="1"/>
        <v>3056</v>
      </c>
      <c r="M51" s="119"/>
    </row>
    <row r="52" spans="1:13" ht="21" customHeight="1" x14ac:dyDescent="0.3">
      <c r="A52" s="517" t="s">
        <v>110</v>
      </c>
      <c r="B52" s="399">
        <v>35</v>
      </c>
      <c r="C52" s="400">
        <v>1</v>
      </c>
      <c r="D52" s="400">
        <v>16</v>
      </c>
      <c r="E52" s="400">
        <v>24</v>
      </c>
      <c r="F52" s="400">
        <v>30</v>
      </c>
      <c r="G52" s="400">
        <v>0</v>
      </c>
      <c r="H52" s="399">
        <v>77</v>
      </c>
      <c r="I52" s="400">
        <v>43</v>
      </c>
      <c r="J52" s="400">
        <v>80</v>
      </c>
      <c r="K52" s="399">
        <v>81</v>
      </c>
      <c r="L52" s="410">
        <f t="shared" si="1"/>
        <v>387</v>
      </c>
      <c r="M52" s="119"/>
    </row>
    <row r="53" spans="1:13" ht="21" customHeight="1" x14ac:dyDescent="0.3">
      <c r="A53" s="517" t="s">
        <v>111</v>
      </c>
      <c r="B53" s="399">
        <v>336</v>
      </c>
      <c r="C53" s="400">
        <v>12</v>
      </c>
      <c r="D53" s="400">
        <v>133</v>
      </c>
      <c r="E53" s="400">
        <v>225</v>
      </c>
      <c r="F53" s="400">
        <v>244</v>
      </c>
      <c r="G53" s="400">
        <v>2</v>
      </c>
      <c r="H53" s="399">
        <v>903</v>
      </c>
      <c r="I53" s="400">
        <v>385</v>
      </c>
      <c r="J53" s="400">
        <v>828</v>
      </c>
      <c r="K53" s="399">
        <v>957</v>
      </c>
      <c r="L53" s="410">
        <f t="shared" si="1"/>
        <v>4025</v>
      </c>
      <c r="M53" s="119"/>
    </row>
    <row r="54" spans="1:13" ht="21" customHeight="1" x14ac:dyDescent="0.3">
      <c r="A54" s="517" t="s">
        <v>116</v>
      </c>
      <c r="B54" s="399">
        <v>4</v>
      </c>
      <c r="C54" s="400">
        <v>0</v>
      </c>
      <c r="D54" s="400">
        <v>0</v>
      </c>
      <c r="E54" s="400">
        <v>2</v>
      </c>
      <c r="F54" s="400">
        <v>3</v>
      </c>
      <c r="G54" s="400">
        <v>0</v>
      </c>
      <c r="H54" s="399">
        <v>10</v>
      </c>
      <c r="I54" s="400">
        <v>3</v>
      </c>
      <c r="J54" s="400">
        <v>6</v>
      </c>
      <c r="K54" s="399">
        <v>12</v>
      </c>
      <c r="L54" s="410">
        <f t="shared" si="1"/>
        <v>40</v>
      </c>
      <c r="M54" s="119"/>
    </row>
    <row r="55" spans="1:13" ht="21" customHeight="1" x14ac:dyDescent="0.3">
      <c r="A55" s="517" t="s">
        <v>117</v>
      </c>
      <c r="B55" s="399">
        <v>441</v>
      </c>
      <c r="C55" s="400">
        <v>23</v>
      </c>
      <c r="D55" s="400">
        <v>171</v>
      </c>
      <c r="E55" s="400">
        <v>262</v>
      </c>
      <c r="F55" s="400">
        <v>262</v>
      </c>
      <c r="G55" s="400">
        <v>0</v>
      </c>
      <c r="H55" s="399">
        <v>843</v>
      </c>
      <c r="I55" s="400">
        <v>594</v>
      </c>
      <c r="J55" s="400">
        <v>933</v>
      </c>
      <c r="K55" s="399">
        <v>1349</v>
      </c>
      <c r="L55" s="410">
        <f t="shared" si="1"/>
        <v>4878</v>
      </c>
      <c r="M55" s="119"/>
    </row>
    <row r="56" spans="1:13" ht="21" customHeight="1" x14ac:dyDescent="0.3">
      <c r="A56" s="517" t="s">
        <v>118</v>
      </c>
      <c r="B56" s="399">
        <v>30</v>
      </c>
      <c r="C56" s="400">
        <v>2</v>
      </c>
      <c r="D56" s="400">
        <v>14</v>
      </c>
      <c r="E56" s="400">
        <v>16</v>
      </c>
      <c r="F56" s="400">
        <v>45</v>
      </c>
      <c r="G56" s="400">
        <v>0</v>
      </c>
      <c r="H56" s="399">
        <v>61</v>
      </c>
      <c r="I56" s="400">
        <v>27</v>
      </c>
      <c r="J56" s="400">
        <v>68</v>
      </c>
      <c r="K56" s="399">
        <v>87</v>
      </c>
      <c r="L56" s="410">
        <f t="shared" si="1"/>
        <v>350</v>
      </c>
      <c r="M56" s="119"/>
    </row>
    <row r="57" spans="1:13" ht="21" customHeight="1" x14ac:dyDescent="0.3">
      <c r="A57" s="517" t="s">
        <v>106</v>
      </c>
      <c r="B57" s="399">
        <v>8</v>
      </c>
      <c r="C57" s="400">
        <v>1</v>
      </c>
      <c r="D57" s="400">
        <v>6</v>
      </c>
      <c r="E57" s="400">
        <v>11</v>
      </c>
      <c r="F57" s="400">
        <v>5</v>
      </c>
      <c r="G57" s="400">
        <v>0</v>
      </c>
      <c r="H57" s="399">
        <v>35</v>
      </c>
      <c r="I57" s="400">
        <v>10</v>
      </c>
      <c r="J57" s="400">
        <v>42</v>
      </c>
      <c r="K57" s="399">
        <v>24</v>
      </c>
      <c r="L57" s="410">
        <f t="shared" si="1"/>
        <v>142</v>
      </c>
      <c r="M57" s="119"/>
    </row>
    <row r="58" spans="1:13" ht="21" customHeight="1" x14ac:dyDescent="0.3">
      <c r="A58" s="517" t="s">
        <v>107</v>
      </c>
      <c r="B58" s="399">
        <v>35</v>
      </c>
      <c r="C58" s="400">
        <v>2</v>
      </c>
      <c r="D58" s="400">
        <v>16</v>
      </c>
      <c r="E58" s="400">
        <v>21</v>
      </c>
      <c r="F58" s="400">
        <v>18</v>
      </c>
      <c r="G58" s="400">
        <v>0</v>
      </c>
      <c r="H58" s="399">
        <v>75</v>
      </c>
      <c r="I58" s="400">
        <v>34</v>
      </c>
      <c r="J58" s="400">
        <v>73</v>
      </c>
      <c r="K58" s="399">
        <v>101</v>
      </c>
      <c r="L58" s="410">
        <f t="shared" si="1"/>
        <v>375</v>
      </c>
      <c r="M58" s="119"/>
    </row>
    <row r="59" spans="1:13" ht="21" customHeight="1" x14ac:dyDescent="0.3">
      <c r="A59" s="517" t="s">
        <v>119</v>
      </c>
      <c r="B59" s="399">
        <v>31</v>
      </c>
      <c r="C59" s="400">
        <v>3</v>
      </c>
      <c r="D59" s="400">
        <v>17</v>
      </c>
      <c r="E59" s="400">
        <v>27</v>
      </c>
      <c r="F59" s="400">
        <v>27</v>
      </c>
      <c r="G59" s="400">
        <v>0</v>
      </c>
      <c r="H59" s="399">
        <v>71</v>
      </c>
      <c r="I59" s="400">
        <v>43</v>
      </c>
      <c r="J59" s="400">
        <v>62</v>
      </c>
      <c r="K59" s="399">
        <v>103</v>
      </c>
      <c r="L59" s="410">
        <f t="shared" si="1"/>
        <v>384</v>
      </c>
      <c r="M59" s="119"/>
    </row>
    <row r="60" spans="1:13" ht="21" customHeight="1" x14ac:dyDescent="0.3">
      <c r="A60" s="517" t="s">
        <v>120</v>
      </c>
      <c r="B60" s="399">
        <v>78</v>
      </c>
      <c r="C60" s="400">
        <v>0</v>
      </c>
      <c r="D60" s="400">
        <v>33</v>
      </c>
      <c r="E60" s="400">
        <v>39</v>
      </c>
      <c r="F60" s="400">
        <v>46</v>
      </c>
      <c r="G60" s="400">
        <v>0</v>
      </c>
      <c r="H60" s="399">
        <v>199</v>
      </c>
      <c r="I60" s="400">
        <v>84</v>
      </c>
      <c r="J60" s="400">
        <v>178</v>
      </c>
      <c r="K60" s="399">
        <v>263</v>
      </c>
      <c r="L60" s="410">
        <f t="shared" si="1"/>
        <v>920</v>
      </c>
      <c r="M60" s="119"/>
    </row>
    <row r="61" spans="1:13" ht="21" customHeight="1" x14ac:dyDescent="0.3">
      <c r="A61" s="517" t="s">
        <v>251</v>
      </c>
      <c r="B61" s="399">
        <v>16</v>
      </c>
      <c r="C61" s="400">
        <v>0</v>
      </c>
      <c r="D61" s="400">
        <v>13</v>
      </c>
      <c r="E61" s="400">
        <v>7</v>
      </c>
      <c r="F61" s="400">
        <v>6</v>
      </c>
      <c r="G61" s="400">
        <v>0</v>
      </c>
      <c r="H61" s="399">
        <v>27</v>
      </c>
      <c r="I61" s="400">
        <v>11</v>
      </c>
      <c r="J61" s="400">
        <v>60</v>
      </c>
      <c r="K61" s="399">
        <v>71</v>
      </c>
      <c r="L61" s="410">
        <f t="shared" si="1"/>
        <v>211</v>
      </c>
      <c r="M61" s="119"/>
    </row>
    <row r="62" spans="1:13" ht="21" customHeight="1" x14ac:dyDescent="0.3">
      <c r="A62" s="517" t="s">
        <v>298</v>
      </c>
      <c r="B62" s="399">
        <v>7</v>
      </c>
      <c r="C62" s="400">
        <v>0</v>
      </c>
      <c r="D62" s="400">
        <v>4</v>
      </c>
      <c r="E62" s="400">
        <v>9</v>
      </c>
      <c r="F62" s="400">
        <v>5</v>
      </c>
      <c r="G62" s="400">
        <v>0</v>
      </c>
      <c r="H62" s="399">
        <v>15</v>
      </c>
      <c r="I62" s="400">
        <v>11</v>
      </c>
      <c r="J62" s="400">
        <v>15</v>
      </c>
      <c r="K62" s="399">
        <v>20</v>
      </c>
      <c r="L62" s="410">
        <f t="shared" si="1"/>
        <v>86</v>
      </c>
      <c r="M62" s="119"/>
    </row>
    <row r="63" spans="1:13" ht="15" customHeight="1" x14ac:dyDescent="0.3">
      <c r="A63" s="517" t="s">
        <v>121</v>
      </c>
      <c r="B63" s="399">
        <v>19</v>
      </c>
      <c r="C63" s="400">
        <v>1</v>
      </c>
      <c r="D63" s="400">
        <v>5</v>
      </c>
      <c r="E63" s="400">
        <v>8</v>
      </c>
      <c r="F63" s="400">
        <v>8</v>
      </c>
      <c r="G63" s="400">
        <v>0</v>
      </c>
      <c r="H63" s="399">
        <v>20</v>
      </c>
      <c r="I63" s="400">
        <v>12</v>
      </c>
      <c r="J63" s="400">
        <v>22</v>
      </c>
      <c r="K63" s="399">
        <v>34</v>
      </c>
      <c r="L63" s="410">
        <f t="shared" si="1"/>
        <v>129</v>
      </c>
      <c r="M63" s="119"/>
    </row>
    <row r="64" spans="1:13" ht="21" customHeight="1" x14ac:dyDescent="0.3">
      <c r="A64" s="517" t="s">
        <v>122</v>
      </c>
      <c r="B64" s="399">
        <v>1189</v>
      </c>
      <c r="C64" s="400">
        <v>78</v>
      </c>
      <c r="D64" s="400">
        <v>432</v>
      </c>
      <c r="E64" s="400">
        <v>682</v>
      </c>
      <c r="F64" s="400">
        <v>993</v>
      </c>
      <c r="G64" s="400">
        <v>1</v>
      </c>
      <c r="H64" s="399">
        <v>2423</v>
      </c>
      <c r="I64" s="400">
        <v>1449</v>
      </c>
      <c r="J64" s="400">
        <v>2872</v>
      </c>
      <c r="K64" s="399">
        <v>3511</v>
      </c>
      <c r="L64" s="410">
        <f t="shared" si="1"/>
        <v>13630</v>
      </c>
      <c r="M64" s="119"/>
    </row>
    <row r="65" spans="1:13" ht="18.75" customHeight="1" x14ac:dyDescent="0.3">
      <c r="A65" s="517" t="s">
        <v>123</v>
      </c>
      <c r="B65" s="399">
        <v>32</v>
      </c>
      <c r="C65" s="400">
        <v>1</v>
      </c>
      <c r="D65" s="400">
        <v>12</v>
      </c>
      <c r="E65" s="400">
        <v>19</v>
      </c>
      <c r="F65" s="400">
        <v>37</v>
      </c>
      <c r="G65" s="400">
        <v>0</v>
      </c>
      <c r="H65" s="399">
        <v>76</v>
      </c>
      <c r="I65" s="400">
        <v>32</v>
      </c>
      <c r="J65" s="400">
        <v>98</v>
      </c>
      <c r="K65" s="399">
        <v>78</v>
      </c>
      <c r="L65" s="410">
        <f t="shared" si="1"/>
        <v>385</v>
      </c>
      <c r="M65" s="119"/>
    </row>
    <row r="66" spans="1:13" ht="21" customHeight="1" x14ac:dyDescent="0.3">
      <c r="A66" s="517" t="s">
        <v>124</v>
      </c>
      <c r="B66" s="399">
        <v>19</v>
      </c>
      <c r="C66" s="400">
        <v>0</v>
      </c>
      <c r="D66" s="400">
        <v>7</v>
      </c>
      <c r="E66" s="400">
        <v>16</v>
      </c>
      <c r="F66" s="400">
        <v>8</v>
      </c>
      <c r="G66" s="400">
        <v>0</v>
      </c>
      <c r="H66" s="399">
        <v>45</v>
      </c>
      <c r="I66" s="400">
        <v>15</v>
      </c>
      <c r="J66" s="400">
        <v>29</v>
      </c>
      <c r="K66" s="399">
        <v>52</v>
      </c>
      <c r="L66" s="410">
        <f t="shared" si="1"/>
        <v>191</v>
      </c>
      <c r="M66" s="119"/>
    </row>
    <row r="67" spans="1:13" ht="21" customHeight="1" x14ac:dyDescent="0.3">
      <c r="A67" s="517" t="s">
        <v>125</v>
      </c>
      <c r="B67" s="399">
        <v>180</v>
      </c>
      <c r="C67" s="400">
        <v>5</v>
      </c>
      <c r="D67" s="400">
        <v>65</v>
      </c>
      <c r="E67" s="400">
        <v>120</v>
      </c>
      <c r="F67" s="400">
        <v>119</v>
      </c>
      <c r="G67" s="400">
        <v>0</v>
      </c>
      <c r="H67" s="399">
        <v>382</v>
      </c>
      <c r="I67" s="400">
        <v>162</v>
      </c>
      <c r="J67" s="400">
        <v>374</v>
      </c>
      <c r="K67" s="399">
        <v>555</v>
      </c>
      <c r="L67" s="410">
        <f t="shared" si="1"/>
        <v>1962</v>
      </c>
      <c r="M67" s="119"/>
    </row>
    <row r="68" spans="1:13" ht="21" customHeight="1" x14ac:dyDescent="0.3">
      <c r="A68" s="517" t="s">
        <v>126</v>
      </c>
      <c r="B68" s="399">
        <v>2</v>
      </c>
      <c r="C68" s="400">
        <v>0</v>
      </c>
      <c r="D68" s="400">
        <v>0</v>
      </c>
      <c r="E68" s="400">
        <v>0</v>
      </c>
      <c r="F68" s="400">
        <v>0</v>
      </c>
      <c r="G68" s="400">
        <v>0</v>
      </c>
      <c r="H68" s="399">
        <v>7</v>
      </c>
      <c r="I68" s="400">
        <v>2</v>
      </c>
      <c r="J68" s="400">
        <v>5</v>
      </c>
      <c r="K68" s="399">
        <v>7</v>
      </c>
      <c r="L68" s="410">
        <f t="shared" si="1"/>
        <v>23</v>
      </c>
      <c r="M68" s="119"/>
    </row>
    <row r="69" spans="1:13" ht="30" customHeight="1" x14ac:dyDescent="0.3">
      <c r="A69" s="517" t="s">
        <v>280</v>
      </c>
      <c r="B69" s="399">
        <v>0</v>
      </c>
      <c r="C69" s="400">
        <v>1</v>
      </c>
      <c r="D69" s="400">
        <v>2</v>
      </c>
      <c r="E69" s="400">
        <v>4</v>
      </c>
      <c r="F69" s="400">
        <v>0</v>
      </c>
      <c r="G69" s="400">
        <v>0</v>
      </c>
      <c r="H69" s="399">
        <v>2</v>
      </c>
      <c r="I69" s="399">
        <v>1</v>
      </c>
      <c r="J69" s="400">
        <v>12</v>
      </c>
      <c r="K69" s="399">
        <v>7</v>
      </c>
      <c r="L69" s="410">
        <f t="shared" si="1"/>
        <v>29</v>
      </c>
      <c r="M69" s="119"/>
    </row>
    <row r="70" spans="1:13" ht="21" customHeight="1" x14ac:dyDescent="0.3">
      <c r="A70" s="517" t="s">
        <v>127</v>
      </c>
      <c r="B70" s="399">
        <v>0</v>
      </c>
      <c r="C70" s="400">
        <v>0</v>
      </c>
      <c r="D70" s="400">
        <v>1</v>
      </c>
      <c r="E70" s="400">
        <v>2</v>
      </c>
      <c r="F70" s="400">
        <v>2</v>
      </c>
      <c r="G70" s="400">
        <v>0</v>
      </c>
      <c r="H70" s="399">
        <v>1</v>
      </c>
      <c r="I70" s="400">
        <v>1</v>
      </c>
      <c r="J70" s="400">
        <v>2</v>
      </c>
      <c r="K70" s="399">
        <v>3</v>
      </c>
      <c r="L70" s="410">
        <f t="shared" si="1"/>
        <v>12</v>
      </c>
      <c r="M70" s="119"/>
    </row>
    <row r="71" spans="1:13" ht="21" customHeight="1" x14ac:dyDescent="0.3">
      <c r="A71" s="517" t="s">
        <v>128</v>
      </c>
      <c r="B71" s="399">
        <v>810</v>
      </c>
      <c r="C71" s="400">
        <v>37</v>
      </c>
      <c r="D71" s="400">
        <v>317</v>
      </c>
      <c r="E71" s="400">
        <v>507</v>
      </c>
      <c r="F71" s="400">
        <v>781</v>
      </c>
      <c r="G71" s="400">
        <v>0</v>
      </c>
      <c r="H71" s="399">
        <v>1737</v>
      </c>
      <c r="I71" s="400">
        <v>1007</v>
      </c>
      <c r="J71" s="400">
        <v>2409</v>
      </c>
      <c r="K71" s="399">
        <v>2926</v>
      </c>
      <c r="L71" s="410">
        <f t="shared" ref="L71:L102" si="2">SUM(B71:K71)</f>
        <v>10531</v>
      </c>
      <c r="M71" s="119"/>
    </row>
    <row r="72" spans="1:13" ht="21" customHeight="1" x14ac:dyDescent="0.3">
      <c r="A72" s="517" t="s">
        <v>129</v>
      </c>
      <c r="B72" s="399">
        <v>43</v>
      </c>
      <c r="C72" s="400">
        <v>4</v>
      </c>
      <c r="D72" s="400">
        <v>21</v>
      </c>
      <c r="E72" s="400">
        <v>25</v>
      </c>
      <c r="F72" s="400">
        <v>47</v>
      </c>
      <c r="G72" s="400">
        <v>0</v>
      </c>
      <c r="H72" s="399">
        <v>111</v>
      </c>
      <c r="I72" s="400">
        <v>59</v>
      </c>
      <c r="J72" s="400">
        <v>101</v>
      </c>
      <c r="K72" s="399">
        <v>133</v>
      </c>
      <c r="L72" s="410">
        <f t="shared" si="2"/>
        <v>544</v>
      </c>
      <c r="M72" s="119"/>
    </row>
    <row r="73" spans="1:13" ht="21" customHeight="1" x14ac:dyDescent="0.3">
      <c r="A73" s="517" t="s">
        <v>130</v>
      </c>
      <c r="B73" s="399">
        <v>37</v>
      </c>
      <c r="C73" s="400">
        <v>2</v>
      </c>
      <c r="D73" s="400">
        <v>10</v>
      </c>
      <c r="E73" s="400">
        <v>18</v>
      </c>
      <c r="F73" s="400">
        <v>25</v>
      </c>
      <c r="G73" s="400">
        <v>0</v>
      </c>
      <c r="H73" s="399">
        <v>69</v>
      </c>
      <c r="I73" s="400">
        <v>30</v>
      </c>
      <c r="J73" s="400">
        <v>77</v>
      </c>
      <c r="K73" s="399">
        <v>57</v>
      </c>
      <c r="L73" s="410">
        <f t="shared" si="2"/>
        <v>325</v>
      </c>
      <c r="M73" s="119"/>
    </row>
    <row r="74" spans="1:13" ht="21" customHeight="1" x14ac:dyDescent="0.3">
      <c r="A74" s="517" t="s">
        <v>131</v>
      </c>
      <c r="B74" s="399">
        <v>102</v>
      </c>
      <c r="C74" s="400">
        <v>4</v>
      </c>
      <c r="D74" s="400">
        <v>42</v>
      </c>
      <c r="E74" s="400">
        <v>73</v>
      </c>
      <c r="F74" s="400">
        <v>62</v>
      </c>
      <c r="G74" s="400">
        <v>0</v>
      </c>
      <c r="H74" s="399">
        <v>302</v>
      </c>
      <c r="I74" s="399">
        <v>88</v>
      </c>
      <c r="J74" s="399">
        <v>231</v>
      </c>
      <c r="K74" s="399">
        <v>286</v>
      </c>
      <c r="L74" s="410">
        <f t="shared" si="2"/>
        <v>1190</v>
      </c>
      <c r="M74" s="119"/>
    </row>
    <row r="75" spans="1:13" ht="21" customHeight="1" x14ac:dyDescent="0.3">
      <c r="A75" s="517" t="s">
        <v>132</v>
      </c>
      <c r="B75" s="399">
        <v>0</v>
      </c>
      <c r="C75" s="400">
        <v>0</v>
      </c>
      <c r="D75" s="400">
        <v>0</v>
      </c>
      <c r="E75" s="400">
        <v>1</v>
      </c>
      <c r="F75" s="400">
        <v>0</v>
      </c>
      <c r="G75" s="400">
        <v>0</v>
      </c>
      <c r="H75" s="399">
        <v>0</v>
      </c>
      <c r="I75" s="400">
        <v>0</v>
      </c>
      <c r="J75" s="401">
        <v>1</v>
      </c>
      <c r="K75" s="399">
        <v>1</v>
      </c>
      <c r="L75" s="410">
        <f t="shared" si="2"/>
        <v>3</v>
      </c>
      <c r="M75" s="119"/>
    </row>
    <row r="76" spans="1:13" ht="21" customHeight="1" x14ac:dyDescent="0.3">
      <c r="A76" s="517" t="s">
        <v>281</v>
      </c>
      <c r="B76" s="399">
        <v>2</v>
      </c>
      <c r="C76" s="400">
        <v>0</v>
      </c>
      <c r="D76" s="400">
        <v>0</v>
      </c>
      <c r="E76" s="400">
        <v>0</v>
      </c>
      <c r="F76" s="400">
        <v>0</v>
      </c>
      <c r="G76" s="400">
        <v>0</v>
      </c>
      <c r="H76" s="399">
        <v>2</v>
      </c>
      <c r="I76" s="399">
        <v>2</v>
      </c>
      <c r="J76" s="400">
        <v>2</v>
      </c>
      <c r="K76" s="399">
        <v>2</v>
      </c>
      <c r="L76" s="410">
        <f t="shared" si="2"/>
        <v>10</v>
      </c>
      <c r="M76" s="119"/>
    </row>
    <row r="77" spans="1:13" ht="21" customHeight="1" x14ac:dyDescent="0.3">
      <c r="A77" s="517" t="s">
        <v>133</v>
      </c>
      <c r="B77" s="399">
        <v>0</v>
      </c>
      <c r="C77" s="400">
        <v>0</v>
      </c>
      <c r="D77" s="400">
        <v>0</v>
      </c>
      <c r="E77" s="400">
        <v>0</v>
      </c>
      <c r="F77" s="400">
        <v>0</v>
      </c>
      <c r="G77" s="400">
        <v>0</v>
      </c>
      <c r="H77" s="399">
        <v>3</v>
      </c>
      <c r="I77" s="400">
        <v>0</v>
      </c>
      <c r="J77" s="400">
        <v>2</v>
      </c>
      <c r="K77" s="399">
        <v>0</v>
      </c>
      <c r="L77" s="410">
        <f t="shared" si="2"/>
        <v>5</v>
      </c>
      <c r="M77" s="119"/>
    </row>
    <row r="78" spans="1:13" ht="21" customHeight="1" x14ac:dyDescent="0.3">
      <c r="A78" s="517" t="s">
        <v>134</v>
      </c>
      <c r="B78" s="399">
        <v>35</v>
      </c>
      <c r="C78" s="400">
        <v>0</v>
      </c>
      <c r="D78" s="400">
        <v>13</v>
      </c>
      <c r="E78" s="400">
        <v>30</v>
      </c>
      <c r="F78" s="400">
        <v>22</v>
      </c>
      <c r="G78" s="400">
        <v>0</v>
      </c>
      <c r="H78" s="399">
        <v>81</v>
      </c>
      <c r="I78" s="400">
        <v>40</v>
      </c>
      <c r="J78" s="400">
        <v>93</v>
      </c>
      <c r="K78" s="399">
        <v>74</v>
      </c>
      <c r="L78" s="410">
        <f t="shared" si="2"/>
        <v>388</v>
      </c>
      <c r="M78" s="119"/>
    </row>
    <row r="79" spans="1:13" ht="21" customHeight="1" x14ac:dyDescent="0.3">
      <c r="A79" s="517" t="s">
        <v>135</v>
      </c>
      <c r="B79" s="399">
        <v>94</v>
      </c>
      <c r="C79" s="400">
        <v>4</v>
      </c>
      <c r="D79" s="400">
        <v>36</v>
      </c>
      <c r="E79" s="400">
        <v>65</v>
      </c>
      <c r="F79" s="400">
        <v>147</v>
      </c>
      <c r="G79" s="400">
        <v>0</v>
      </c>
      <c r="H79" s="399">
        <v>218</v>
      </c>
      <c r="I79" s="400">
        <v>149</v>
      </c>
      <c r="J79" s="400">
        <v>261</v>
      </c>
      <c r="K79" s="399">
        <v>313</v>
      </c>
      <c r="L79" s="410">
        <f t="shared" si="2"/>
        <v>1287</v>
      </c>
      <c r="M79" s="119"/>
    </row>
    <row r="80" spans="1:13" ht="21" customHeight="1" x14ac:dyDescent="0.3">
      <c r="A80" s="517" t="s">
        <v>136</v>
      </c>
      <c r="B80" s="399">
        <v>1049</v>
      </c>
      <c r="C80" s="400">
        <v>58</v>
      </c>
      <c r="D80" s="400">
        <v>382</v>
      </c>
      <c r="E80" s="400">
        <v>576</v>
      </c>
      <c r="F80" s="400">
        <v>872</v>
      </c>
      <c r="G80" s="400">
        <v>0</v>
      </c>
      <c r="H80" s="399">
        <v>2276</v>
      </c>
      <c r="I80" s="400">
        <v>1590</v>
      </c>
      <c r="J80" s="400">
        <v>2688</v>
      </c>
      <c r="K80" s="399">
        <v>2947</v>
      </c>
      <c r="L80" s="410">
        <f t="shared" si="2"/>
        <v>12438</v>
      </c>
      <c r="M80" s="119"/>
    </row>
    <row r="81" spans="1:13" ht="21" customHeight="1" x14ac:dyDescent="0.3">
      <c r="A81" s="517" t="s">
        <v>137</v>
      </c>
      <c r="B81" s="399">
        <v>33</v>
      </c>
      <c r="C81" s="400">
        <v>1</v>
      </c>
      <c r="D81" s="400">
        <v>18</v>
      </c>
      <c r="E81" s="400">
        <v>17</v>
      </c>
      <c r="F81" s="400">
        <v>32</v>
      </c>
      <c r="G81" s="400">
        <v>0</v>
      </c>
      <c r="H81" s="399">
        <v>58</v>
      </c>
      <c r="I81" s="399">
        <v>39</v>
      </c>
      <c r="J81" s="400">
        <v>73</v>
      </c>
      <c r="K81" s="399">
        <v>104</v>
      </c>
      <c r="L81" s="410">
        <f t="shared" si="2"/>
        <v>375</v>
      </c>
      <c r="M81" s="119"/>
    </row>
    <row r="82" spans="1:13" ht="20.25" customHeight="1" x14ac:dyDescent="0.3">
      <c r="A82" s="517" t="s">
        <v>138</v>
      </c>
      <c r="B82" s="399">
        <v>5</v>
      </c>
      <c r="C82" s="400">
        <v>0</v>
      </c>
      <c r="D82" s="400">
        <v>1</v>
      </c>
      <c r="E82" s="400">
        <v>7</v>
      </c>
      <c r="F82" s="400">
        <v>1</v>
      </c>
      <c r="G82" s="400">
        <v>0</v>
      </c>
      <c r="H82" s="399">
        <v>12</v>
      </c>
      <c r="I82" s="399">
        <v>4</v>
      </c>
      <c r="J82" s="400">
        <v>5</v>
      </c>
      <c r="K82" s="399">
        <v>9</v>
      </c>
      <c r="L82" s="410">
        <f t="shared" si="2"/>
        <v>44</v>
      </c>
      <c r="M82" s="119"/>
    </row>
    <row r="83" spans="1:13" ht="21" customHeight="1" x14ac:dyDescent="0.3">
      <c r="A83" s="517" t="s">
        <v>139</v>
      </c>
      <c r="B83" s="399">
        <v>0</v>
      </c>
      <c r="C83" s="400">
        <v>0</v>
      </c>
      <c r="D83" s="400">
        <v>1</v>
      </c>
      <c r="E83" s="400">
        <v>3</v>
      </c>
      <c r="F83" s="400">
        <v>0</v>
      </c>
      <c r="G83" s="400">
        <v>0</v>
      </c>
      <c r="H83" s="399">
        <v>3</v>
      </c>
      <c r="I83" s="401">
        <v>0</v>
      </c>
      <c r="J83" s="401">
        <v>2</v>
      </c>
      <c r="K83" s="399">
        <v>1</v>
      </c>
      <c r="L83" s="410">
        <f t="shared" si="2"/>
        <v>10</v>
      </c>
      <c r="M83" s="119"/>
    </row>
    <row r="84" spans="1:13" ht="21" customHeight="1" x14ac:dyDescent="0.3">
      <c r="A84" s="517" t="s">
        <v>140</v>
      </c>
      <c r="B84" s="399">
        <v>19187</v>
      </c>
      <c r="C84" s="400">
        <v>752</v>
      </c>
      <c r="D84" s="400">
        <v>8025</v>
      </c>
      <c r="E84" s="400">
        <v>11714</v>
      </c>
      <c r="F84" s="400">
        <v>9193</v>
      </c>
      <c r="G84" s="400">
        <v>25</v>
      </c>
      <c r="H84" s="399">
        <v>37114</v>
      </c>
      <c r="I84" s="400">
        <v>23540</v>
      </c>
      <c r="J84" s="400">
        <v>43912</v>
      </c>
      <c r="K84" s="399">
        <v>60677</v>
      </c>
      <c r="L84" s="410">
        <f t="shared" si="2"/>
        <v>214139</v>
      </c>
      <c r="M84" s="119"/>
    </row>
    <row r="85" spans="1:13" ht="21" customHeight="1" x14ac:dyDescent="0.3">
      <c r="A85" s="517" t="s">
        <v>141</v>
      </c>
      <c r="B85" s="399">
        <v>295</v>
      </c>
      <c r="C85" s="400">
        <v>8</v>
      </c>
      <c r="D85" s="400">
        <v>84</v>
      </c>
      <c r="E85" s="400">
        <v>193</v>
      </c>
      <c r="F85" s="400">
        <v>175</v>
      </c>
      <c r="G85" s="400">
        <v>0</v>
      </c>
      <c r="H85" s="399">
        <v>493</v>
      </c>
      <c r="I85" s="400">
        <v>245</v>
      </c>
      <c r="J85" s="400">
        <v>554</v>
      </c>
      <c r="K85" s="399">
        <v>824</v>
      </c>
      <c r="L85" s="410">
        <f t="shared" si="2"/>
        <v>2871</v>
      </c>
      <c r="M85" s="119"/>
    </row>
    <row r="86" spans="1:13" ht="21" customHeight="1" x14ac:dyDescent="0.3">
      <c r="A86" s="517" t="s">
        <v>142</v>
      </c>
      <c r="B86" s="399">
        <v>41</v>
      </c>
      <c r="C86" s="400">
        <v>1</v>
      </c>
      <c r="D86" s="400">
        <v>20</v>
      </c>
      <c r="E86" s="400">
        <v>28</v>
      </c>
      <c r="F86" s="400">
        <v>16</v>
      </c>
      <c r="G86" s="400">
        <v>0</v>
      </c>
      <c r="H86" s="399">
        <v>83</v>
      </c>
      <c r="I86" s="400">
        <v>42</v>
      </c>
      <c r="J86" s="400">
        <v>111</v>
      </c>
      <c r="K86" s="399">
        <v>87</v>
      </c>
      <c r="L86" s="410">
        <f t="shared" si="2"/>
        <v>429</v>
      </c>
      <c r="M86" s="119"/>
    </row>
    <row r="87" spans="1:13" ht="21" customHeight="1" x14ac:dyDescent="0.3">
      <c r="A87" s="517" t="s">
        <v>143</v>
      </c>
      <c r="B87" s="399">
        <v>48</v>
      </c>
      <c r="C87" s="400">
        <v>5</v>
      </c>
      <c r="D87" s="400">
        <v>23</v>
      </c>
      <c r="E87" s="400">
        <v>41</v>
      </c>
      <c r="F87" s="400">
        <v>56</v>
      </c>
      <c r="G87" s="400">
        <v>0</v>
      </c>
      <c r="H87" s="399">
        <v>163</v>
      </c>
      <c r="I87" s="400">
        <v>53</v>
      </c>
      <c r="J87" s="400">
        <v>141</v>
      </c>
      <c r="K87" s="399">
        <v>206</v>
      </c>
      <c r="L87" s="410">
        <f t="shared" si="2"/>
        <v>736</v>
      </c>
      <c r="M87" s="119"/>
    </row>
    <row r="88" spans="1:13" ht="21" customHeight="1" x14ac:dyDescent="0.3">
      <c r="A88" s="517" t="s">
        <v>144</v>
      </c>
      <c r="B88" s="399">
        <v>131</v>
      </c>
      <c r="C88" s="400">
        <v>3</v>
      </c>
      <c r="D88" s="400">
        <v>50</v>
      </c>
      <c r="E88" s="400">
        <v>80</v>
      </c>
      <c r="F88" s="400">
        <v>97</v>
      </c>
      <c r="G88" s="400">
        <v>0</v>
      </c>
      <c r="H88" s="399">
        <v>230</v>
      </c>
      <c r="I88" s="400">
        <v>149</v>
      </c>
      <c r="J88" s="400">
        <v>269</v>
      </c>
      <c r="K88" s="399">
        <v>400</v>
      </c>
      <c r="L88" s="410">
        <f t="shared" si="2"/>
        <v>1409</v>
      </c>
      <c r="M88" s="119"/>
    </row>
    <row r="89" spans="1:13" ht="21" customHeight="1" x14ac:dyDescent="0.3">
      <c r="A89" s="517" t="s">
        <v>282</v>
      </c>
      <c r="B89" s="399">
        <v>26</v>
      </c>
      <c r="C89" s="400">
        <v>0</v>
      </c>
      <c r="D89" s="400">
        <v>12</v>
      </c>
      <c r="E89" s="400">
        <v>19</v>
      </c>
      <c r="F89" s="400">
        <v>17</v>
      </c>
      <c r="G89" s="400">
        <v>0</v>
      </c>
      <c r="H89" s="399">
        <v>78</v>
      </c>
      <c r="I89" s="400">
        <v>25</v>
      </c>
      <c r="J89" s="400">
        <v>87</v>
      </c>
      <c r="K89" s="399">
        <v>67</v>
      </c>
      <c r="L89" s="410">
        <f t="shared" si="2"/>
        <v>331</v>
      </c>
      <c r="M89" s="119"/>
    </row>
    <row r="90" spans="1:13" ht="21" customHeight="1" x14ac:dyDescent="0.3">
      <c r="A90" s="517" t="s">
        <v>145</v>
      </c>
      <c r="B90" s="399">
        <v>46</v>
      </c>
      <c r="C90" s="400">
        <v>3</v>
      </c>
      <c r="D90" s="400">
        <v>31</v>
      </c>
      <c r="E90" s="400">
        <v>31</v>
      </c>
      <c r="F90" s="400">
        <v>36</v>
      </c>
      <c r="G90" s="400">
        <v>0</v>
      </c>
      <c r="H90" s="399">
        <v>101</v>
      </c>
      <c r="I90" s="400">
        <v>47</v>
      </c>
      <c r="J90" s="400">
        <v>119</v>
      </c>
      <c r="K90" s="399">
        <v>107</v>
      </c>
      <c r="L90" s="410">
        <f t="shared" si="2"/>
        <v>521</v>
      </c>
      <c r="M90" s="119"/>
    </row>
    <row r="91" spans="1:13" ht="21" customHeight="1" x14ac:dyDescent="0.3">
      <c r="A91" s="517" t="s">
        <v>146</v>
      </c>
      <c r="B91" s="399">
        <v>19</v>
      </c>
      <c r="C91" s="400">
        <v>0</v>
      </c>
      <c r="D91" s="400">
        <v>18</v>
      </c>
      <c r="E91" s="400">
        <v>20</v>
      </c>
      <c r="F91" s="400">
        <v>8</v>
      </c>
      <c r="G91" s="400">
        <v>0</v>
      </c>
      <c r="H91" s="399">
        <v>70</v>
      </c>
      <c r="I91" s="400">
        <v>19</v>
      </c>
      <c r="J91" s="400">
        <v>56</v>
      </c>
      <c r="K91" s="399">
        <v>73</v>
      </c>
      <c r="L91" s="410">
        <f t="shared" si="2"/>
        <v>283</v>
      </c>
      <c r="M91" s="119"/>
    </row>
    <row r="92" spans="1:13" ht="21" customHeight="1" x14ac:dyDescent="0.3">
      <c r="A92" s="517" t="s">
        <v>147</v>
      </c>
      <c r="B92" s="399">
        <v>2</v>
      </c>
      <c r="C92" s="400">
        <v>0</v>
      </c>
      <c r="D92" s="400">
        <v>0</v>
      </c>
      <c r="E92" s="400">
        <v>0</v>
      </c>
      <c r="F92" s="400">
        <v>0</v>
      </c>
      <c r="G92" s="400">
        <v>0</v>
      </c>
      <c r="H92" s="399">
        <v>5</v>
      </c>
      <c r="I92" s="400">
        <v>4</v>
      </c>
      <c r="J92" s="400">
        <v>9</v>
      </c>
      <c r="K92" s="399">
        <v>12</v>
      </c>
      <c r="L92" s="410">
        <f t="shared" si="2"/>
        <v>32</v>
      </c>
      <c r="M92" s="119"/>
    </row>
    <row r="93" spans="1:13" ht="21" customHeight="1" x14ac:dyDescent="0.3">
      <c r="A93" s="517" t="s">
        <v>148</v>
      </c>
      <c r="B93" s="399">
        <v>20</v>
      </c>
      <c r="C93" s="400">
        <v>0</v>
      </c>
      <c r="D93" s="400">
        <v>11</v>
      </c>
      <c r="E93" s="400">
        <v>16</v>
      </c>
      <c r="F93" s="400">
        <v>25</v>
      </c>
      <c r="G93" s="400">
        <v>0</v>
      </c>
      <c r="H93" s="399">
        <v>60</v>
      </c>
      <c r="I93" s="400">
        <v>25</v>
      </c>
      <c r="J93" s="400">
        <v>66</v>
      </c>
      <c r="K93" s="399">
        <v>70</v>
      </c>
      <c r="L93" s="410">
        <f t="shared" si="2"/>
        <v>293</v>
      </c>
      <c r="M93" s="119"/>
    </row>
    <row r="94" spans="1:13" ht="21" customHeight="1" x14ac:dyDescent="0.3">
      <c r="A94" s="517" t="s">
        <v>149</v>
      </c>
      <c r="B94" s="399">
        <v>63</v>
      </c>
      <c r="C94" s="400">
        <v>3</v>
      </c>
      <c r="D94" s="400">
        <v>24</v>
      </c>
      <c r="E94" s="400">
        <v>52</v>
      </c>
      <c r="F94" s="400">
        <v>40</v>
      </c>
      <c r="G94" s="400">
        <v>0</v>
      </c>
      <c r="H94" s="399">
        <v>107</v>
      </c>
      <c r="I94" s="400">
        <v>79</v>
      </c>
      <c r="J94" s="400">
        <v>148</v>
      </c>
      <c r="K94" s="399">
        <v>125</v>
      </c>
      <c r="L94" s="410">
        <f t="shared" si="2"/>
        <v>641</v>
      </c>
      <c r="M94" s="119"/>
    </row>
    <row r="95" spans="1:13" ht="21" customHeight="1" x14ac:dyDescent="0.3">
      <c r="A95" s="517" t="s">
        <v>150</v>
      </c>
      <c r="B95" s="399">
        <v>40</v>
      </c>
      <c r="C95" s="400">
        <v>2</v>
      </c>
      <c r="D95" s="400">
        <v>24</v>
      </c>
      <c r="E95" s="400">
        <v>26</v>
      </c>
      <c r="F95" s="400">
        <v>23</v>
      </c>
      <c r="G95" s="400">
        <v>0</v>
      </c>
      <c r="H95" s="399">
        <v>104</v>
      </c>
      <c r="I95" s="400">
        <v>50</v>
      </c>
      <c r="J95" s="400">
        <v>79</v>
      </c>
      <c r="K95" s="399">
        <v>185</v>
      </c>
      <c r="L95" s="410">
        <f t="shared" si="2"/>
        <v>533</v>
      </c>
      <c r="M95" s="119"/>
    </row>
    <row r="96" spans="1:13" ht="21" customHeight="1" x14ac:dyDescent="0.3">
      <c r="A96" s="517" t="s">
        <v>151</v>
      </c>
      <c r="B96" s="399">
        <v>1219</v>
      </c>
      <c r="C96" s="400">
        <v>56</v>
      </c>
      <c r="D96" s="400">
        <v>517</v>
      </c>
      <c r="E96" s="400">
        <v>688</v>
      </c>
      <c r="F96" s="400">
        <v>771</v>
      </c>
      <c r="G96" s="400">
        <v>0</v>
      </c>
      <c r="H96" s="399">
        <v>2683</v>
      </c>
      <c r="I96" s="400">
        <v>1577</v>
      </c>
      <c r="J96" s="400">
        <v>3297</v>
      </c>
      <c r="K96" s="399">
        <v>3652</v>
      </c>
      <c r="L96" s="410">
        <f t="shared" si="2"/>
        <v>14460</v>
      </c>
      <c r="M96" s="119"/>
    </row>
    <row r="97" spans="1:13" ht="21" customHeight="1" x14ac:dyDescent="0.3">
      <c r="A97" s="517" t="s">
        <v>252</v>
      </c>
      <c r="B97" s="399">
        <v>20</v>
      </c>
      <c r="C97" s="400">
        <v>1</v>
      </c>
      <c r="D97" s="400">
        <v>6</v>
      </c>
      <c r="E97" s="400">
        <v>7</v>
      </c>
      <c r="F97" s="400">
        <v>9</v>
      </c>
      <c r="G97" s="400">
        <v>0</v>
      </c>
      <c r="H97" s="399">
        <v>39</v>
      </c>
      <c r="I97" s="400">
        <v>31</v>
      </c>
      <c r="J97" s="400">
        <v>48</v>
      </c>
      <c r="K97" s="399">
        <v>35</v>
      </c>
      <c r="L97" s="410">
        <f t="shared" si="2"/>
        <v>196</v>
      </c>
      <c r="M97" s="119"/>
    </row>
    <row r="98" spans="1:13" ht="21" customHeight="1" x14ac:dyDescent="0.3">
      <c r="A98" s="517" t="s">
        <v>152</v>
      </c>
      <c r="B98" s="399">
        <v>9</v>
      </c>
      <c r="C98" s="400">
        <v>0</v>
      </c>
      <c r="D98" s="400">
        <v>2</v>
      </c>
      <c r="E98" s="400">
        <v>8</v>
      </c>
      <c r="F98" s="400">
        <v>8</v>
      </c>
      <c r="G98" s="400">
        <v>0</v>
      </c>
      <c r="H98" s="399">
        <v>26</v>
      </c>
      <c r="I98" s="400">
        <v>8</v>
      </c>
      <c r="J98" s="400">
        <v>17</v>
      </c>
      <c r="K98" s="399">
        <v>22</v>
      </c>
      <c r="L98" s="410">
        <f t="shared" si="2"/>
        <v>100</v>
      </c>
      <c r="M98" s="119"/>
    </row>
    <row r="99" spans="1:13" ht="21" customHeight="1" x14ac:dyDescent="0.3">
      <c r="A99" s="517" t="s">
        <v>153</v>
      </c>
      <c r="B99" s="399">
        <v>11</v>
      </c>
      <c r="C99" s="400">
        <v>0</v>
      </c>
      <c r="D99" s="400">
        <v>7</v>
      </c>
      <c r="E99" s="400">
        <v>11</v>
      </c>
      <c r="F99" s="400">
        <v>8</v>
      </c>
      <c r="G99" s="400">
        <v>0</v>
      </c>
      <c r="H99" s="399">
        <v>39</v>
      </c>
      <c r="I99" s="400">
        <v>11</v>
      </c>
      <c r="J99" s="400">
        <v>24</v>
      </c>
      <c r="K99" s="399">
        <v>52</v>
      </c>
      <c r="L99" s="410">
        <f t="shared" si="2"/>
        <v>163</v>
      </c>
      <c r="M99" s="119"/>
    </row>
    <row r="100" spans="1:13" ht="21" customHeight="1" x14ac:dyDescent="0.3">
      <c r="A100" s="517" t="s">
        <v>154</v>
      </c>
      <c r="B100" s="399">
        <v>140</v>
      </c>
      <c r="C100" s="400">
        <v>7</v>
      </c>
      <c r="D100" s="400">
        <v>60</v>
      </c>
      <c r="E100" s="400">
        <v>89</v>
      </c>
      <c r="F100" s="400">
        <v>128</v>
      </c>
      <c r="G100" s="400">
        <v>0</v>
      </c>
      <c r="H100" s="399">
        <v>296</v>
      </c>
      <c r="I100" s="400">
        <v>144</v>
      </c>
      <c r="J100" s="400">
        <v>396</v>
      </c>
      <c r="K100" s="399">
        <v>472</v>
      </c>
      <c r="L100" s="410">
        <f t="shared" si="2"/>
        <v>1732</v>
      </c>
      <c r="M100" s="119"/>
    </row>
    <row r="101" spans="1:13" ht="21" customHeight="1" x14ac:dyDescent="0.3">
      <c r="A101" s="517" t="s">
        <v>155</v>
      </c>
      <c r="B101" s="399">
        <v>0</v>
      </c>
      <c r="C101" s="400">
        <v>0</v>
      </c>
      <c r="D101" s="400">
        <v>2</v>
      </c>
      <c r="E101" s="400">
        <v>2</v>
      </c>
      <c r="F101" s="400">
        <v>0</v>
      </c>
      <c r="G101" s="400">
        <v>0</v>
      </c>
      <c r="H101" s="399">
        <v>2</v>
      </c>
      <c r="I101" s="401">
        <v>1</v>
      </c>
      <c r="J101" s="400">
        <v>3</v>
      </c>
      <c r="K101" s="399">
        <v>2</v>
      </c>
      <c r="L101" s="410">
        <f t="shared" si="2"/>
        <v>12</v>
      </c>
      <c r="M101" s="119"/>
    </row>
    <row r="102" spans="1:13" ht="21" customHeight="1" x14ac:dyDescent="0.3">
      <c r="A102" s="517" t="s">
        <v>156</v>
      </c>
      <c r="B102" s="399">
        <v>17</v>
      </c>
      <c r="C102" s="400">
        <v>1</v>
      </c>
      <c r="D102" s="400">
        <v>7</v>
      </c>
      <c r="E102" s="400">
        <v>5</v>
      </c>
      <c r="F102" s="400">
        <v>12</v>
      </c>
      <c r="G102" s="400">
        <v>0</v>
      </c>
      <c r="H102" s="399">
        <v>56</v>
      </c>
      <c r="I102" s="400">
        <v>17</v>
      </c>
      <c r="J102" s="400">
        <v>31</v>
      </c>
      <c r="K102" s="399">
        <v>48</v>
      </c>
      <c r="L102" s="410">
        <f t="shared" si="2"/>
        <v>194</v>
      </c>
      <c r="M102" s="119"/>
    </row>
    <row r="103" spans="1:13" ht="21" customHeight="1" x14ac:dyDescent="0.3">
      <c r="A103" s="517" t="s">
        <v>299</v>
      </c>
      <c r="B103" s="399">
        <v>27</v>
      </c>
      <c r="C103" s="400">
        <v>0</v>
      </c>
      <c r="D103" s="400">
        <v>11</v>
      </c>
      <c r="E103" s="400">
        <v>20</v>
      </c>
      <c r="F103" s="400">
        <v>23</v>
      </c>
      <c r="G103" s="400">
        <v>0</v>
      </c>
      <c r="H103" s="399">
        <v>67</v>
      </c>
      <c r="I103" s="400">
        <v>40</v>
      </c>
      <c r="J103" s="400">
        <v>65</v>
      </c>
      <c r="K103" s="399">
        <v>95</v>
      </c>
      <c r="L103" s="410">
        <f t="shared" ref="L103:L134" si="3">SUM(B103:K103)</f>
        <v>348</v>
      </c>
      <c r="M103" s="119"/>
    </row>
    <row r="104" spans="1:13" ht="21" customHeight="1" x14ac:dyDescent="0.3">
      <c r="A104" s="517" t="s">
        <v>157</v>
      </c>
      <c r="B104" s="399">
        <v>0</v>
      </c>
      <c r="C104" s="400">
        <v>0</v>
      </c>
      <c r="D104" s="400">
        <v>0</v>
      </c>
      <c r="E104" s="400">
        <v>2</v>
      </c>
      <c r="F104" s="400">
        <v>1</v>
      </c>
      <c r="G104" s="400">
        <v>0</v>
      </c>
      <c r="H104" s="399">
        <v>1</v>
      </c>
      <c r="I104" s="400">
        <v>0</v>
      </c>
      <c r="J104" s="399">
        <v>3</v>
      </c>
      <c r="K104" s="399">
        <v>7</v>
      </c>
      <c r="L104" s="410">
        <f t="shared" si="3"/>
        <v>14</v>
      </c>
      <c r="M104" s="119"/>
    </row>
    <row r="105" spans="1:13" ht="21" customHeight="1" x14ac:dyDescent="0.3">
      <c r="A105" s="517" t="s">
        <v>158</v>
      </c>
      <c r="B105" s="399">
        <v>7</v>
      </c>
      <c r="C105" s="400">
        <v>0</v>
      </c>
      <c r="D105" s="400">
        <v>5</v>
      </c>
      <c r="E105" s="400">
        <v>6</v>
      </c>
      <c r="F105" s="400">
        <v>9</v>
      </c>
      <c r="G105" s="400">
        <v>0</v>
      </c>
      <c r="H105" s="399">
        <v>10</v>
      </c>
      <c r="I105" s="400">
        <v>8</v>
      </c>
      <c r="J105" s="400">
        <v>11</v>
      </c>
      <c r="K105" s="399">
        <v>29</v>
      </c>
      <c r="L105" s="410">
        <f t="shared" si="3"/>
        <v>85</v>
      </c>
      <c r="M105" s="119"/>
    </row>
    <row r="106" spans="1:13" ht="21" customHeight="1" x14ac:dyDescent="0.3">
      <c r="A106" s="517" t="s">
        <v>283</v>
      </c>
      <c r="B106" s="399">
        <v>95</v>
      </c>
      <c r="C106" s="400">
        <v>5</v>
      </c>
      <c r="D106" s="400">
        <v>43</v>
      </c>
      <c r="E106" s="400">
        <v>56</v>
      </c>
      <c r="F106" s="400">
        <v>87</v>
      </c>
      <c r="G106" s="400">
        <v>0</v>
      </c>
      <c r="H106" s="399">
        <v>212</v>
      </c>
      <c r="I106" s="400">
        <v>116</v>
      </c>
      <c r="J106" s="400">
        <v>219</v>
      </c>
      <c r="K106" s="399">
        <v>229</v>
      </c>
      <c r="L106" s="410">
        <f t="shared" si="3"/>
        <v>1062</v>
      </c>
      <c r="M106" s="119"/>
    </row>
    <row r="107" spans="1:13" ht="21" customHeight="1" x14ac:dyDescent="0.3">
      <c r="A107" s="517" t="s">
        <v>159</v>
      </c>
      <c r="B107" s="399">
        <v>588</v>
      </c>
      <c r="C107" s="400">
        <v>43</v>
      </c>
      <c r="D107" s="400">
        <v>243</v>
      </c>
      <c r="E107" s="400">
        <v>331</v>
      </c>
      <c r="F107" s="400">
        <v>880</v>
      </c>
      <c r="G107" s="400">
        <v>1</v>
      </c>
      <c r="H107" s="399">
        <v>1266</v>
      </c>
      <c r="I107" s="400">
        <v>726</v>
      </c>
      <c r="J107" s="400">
        <v>1568</v>
      </c>
      <c r="K107" s="399">
        <v>2143</v>
      </c>
      <c r="L107" s="410">
        <f t="shared" si="3"/>
        <v>7789</v>
      </c>
      <c r="M107" s="119"/>
    </row>
    <row r="108" spans="1:13" ht="21" customHeight="1" x14ac:dyDescent="0.3">
      <c r="A108" s="517" t="s">
        <v>160</v>
      </c>
      <c r="B108" s="399">
        <v>2</v>
      </c>
      <c r="C108" s="400">
        <v>0</v>
      </c>
      <c r="D108" s="400">
        <v>1</v>
      </c>
      <c r="E108" s="400">
        <v>2</v>
      </c>
      <c r="F108" s="400">
        <v>3</v>
      </c>
      <c r="G108" s="400">
        <v>0</v>
      </c>
      <c r="H108" s="399">
        <v>1</v>
      </c>
      <c r="I108" s="400">
        <v>4</v>
      </c>
      <c r="J108" s="400">
        <v>5</v>
      </c>
      <c r="K108" s="399">
        <v>6</v>
      </c>
      <c r="L108" s="410">
        <f t="shared" si="3"/>
        <v>24</v>
      </c>
      <c r="M108" s="119"/>
    </row>
    <row r="109" spans="1:13" ht="21" customHeight="1" x14ac:dyDescent="0.3">
      <c r="A109" s="517" t="s">
        <v>161</v>
      </c>
      <c r="B109" s="399">
        <v>28</v>
      </c>
      <c r="C109" s="400">
        <v>1</v>
      </c>
      <c r="D109" s="400">
        <v>15</v>
      </c>
      <c r="E109" s="400">
        <v>25</v>
      </c>
      <c r="F109" s="400">
        <v>29</v>
      </c>
      <c r="G109" s="400">
        <v>0</v>
      </c>
      <c r="H109" s="399">
        <v>53</v>
      </c>
      <c r="I109" s="400">
        <v>34</v>
      </c>
      <c r="J109" s="400">
        <v>88</v>
      </c>
      <c r="K109" s="399">
        <v>65</v>
      </c>
      <c r="L109" s="410">
        <f t="shared" si="3"/>
        <v>338</v>
      </c>
      <c r="M109" s="119"/>
    </row>
    <row r="110" spans="1:13" ht="21" customHeight="1" x14ac:dyDescent="0.3">
      <c r="A110" s="517" t="s">
        <v>162</v>
      </c>
      <c r="B110" s="399">
        <v>32</v>
      </c>
      <c r="C110" s="400">
        <v>1</v>
      </c>
      <c r="D110" s="400">
        <v>6</v>
      </c>
      <c r="E110" s="400">
        <v>13</v>
      </c>
      <c r="F110" s="400">
        <v>14</v>
      </c>
      <c r="G110" s="400">
        <v>0</v>
      </c>
      <c r="H110" s="399">
        <v>52</v>
      </c>
      <c r="I110" s="400">
        <v>17</v>
      </c>
      <c r="J110" s="400">
        <v>34</v>
      </c>
      <c r="K110" s="399">
        <v>50</v>
      </c>
      <c r="L110" s="410">
        <f t="shared" si="3"/>
        <v>219</v>
      </c>
      <c r="M110" s="119"/>
    </row>
    <row r="111" spans="1:13" ht="21" customHeight="1" x14ac:dyDescent="0.3">
      <c r="A111" s="517" t="s">
        <v>163</v>
      </c>
      <c r="B111" s="399">
        <v>22</v>
      </c>
      <c r="C111" s="400">
        <v>2</v>
      </c>
      <c r="D111" s="400">
        <v>8</v>
      </c>
      <c r="E111" s="400">
        <v>9</v>
      </c>
      <c r="F111" s="400">
        <v>8</v>
      </c>
      <c r="G111" s="400">
        <v>0</v>
      </c>
      <c r="H111" s="399">
        <v>52</v>
      </c>
      <c r="I111" s="400">
        <v>9</v>
      </c>
      <c r="J111" s="400">
        <v>36</v>
      </c>
      <c r="K111" s="399">
        <v>41</v>
      </c>
      <c r="L111" s="410">
        <f t="shared" si="3"/>
        <v>187</v>
      </c>
      <c r="M111" s="119"/>
    </row>
    <row r="112" spans="1:13" ht="21" customHeight="1" x14ac:dyDescent="0.3">
      <c r="A112" s="517" t="s">
        <v>164</v>
      </c>
      <c r="B112" s="399">
        <v>4</v>
      </c>
      <c r="C112" s="400">
        <v>0</v>
      </c>
      <c r="D112" s="400">
        <v>3</v>
      </c>
      <c r="E112" s="400">
        <v>2</v>
      </c>
      <c r="F112" s="400">
        <v>7</v>
      </c>
      <c r="G112" s="400">
        <v>0</v>
      </c>
      <c r="H112" s="399">
        <v>6</v>
      </c>
      <c r="I112" s="400">
        <v>2</v>
      </c>
      <c r="J112" s="400">
        <v>8</v>
      </c>
      <c r="K112" s="399">
        <v>25</v>
      </c>
      <c r="L112" s="410">
        <f t="shared" si="3"/>
        <v>57</v>
      </c>
      <c r="M112" s="119"/>
    </row>
    <row r="113" spans="1:13" ht="21" customHeight="1" x14ac:dyDescent="0.3">
      <c r="A113" s="517" t="s">
        <v>165</v>
      </c>
      <c r="B113" s="399">
        <v>1</v>
      </c>
      <c r="C113" s="400">
        <v>0</v>
      </c>
      <c r="D113" s="400">
        <v>0</v>
      </c>
      <c r="E113" s="400">
        <v>1</v>
      </c>
      <c r="F113" s="400">
        <v>0</v>
      </c>
      <c r="G113" s="400">
        <v>0</v>
      </c>
      <c r="H113" s="399">
        <v>0</v>
      </c>
      <c r="I113" s="400">
        <v>1</v>
      </c>
      <c r="J113" s="399">
        <v>3</v>
      </c>
      <c r="K113" s="399">
        <v>3</v>
      </c>
      <c r="L113" s="410">
        <f t="shared" si="3"/>
        <v>9</v>
      </c>
      <c r="M113" s="119"/>
    </row>
    <row r="114" spans="1:13" ht="21" customHeight="1" x14ac:dyDescent="0.3">
      <c r="A114" s="517" t="s">
        <v>166</v>
      </c>
      <c r="B114" s="399">
        <v>178</v>
      </c>
      <c r="C114" s="400">
        <v>10</v>
      </c>
      <c r="D114" s="400">
        <v>69</v>
      </c>
      <c r="E114" s="400">
        <v>118</v>
      </c>
      <c r="F114" s="400">
        <v>296</v>
      </c>
      <c r="G114" s="400">
        <v>0</v>
      </c>
      <c r="H114" s="399">
        <v>475</v>
      </c>
      <c r="I114" s="400">
        <v>248</v>
      </c>
      <c r="J114" s="400">
        <v>559</v>
      </c>
      <c r="K114" s="399">
        <v>671</v>
      </c>
      <c r="L114" s="410">
        <f t="shared" si="3"/>
        <v>2624</v>
      </c>
      <c r="M114" s="119"/>
    </row>
    <row r="115" spans="1:13" ht="21" customHeight="1" x14ac:dyDescent="0.3">
      <c r="A115" s="517" t="s">
        <v>284</v>
      </c>
      <c r="B115" s="399">
        <v>0</v>
      </c>
      <c r="C115" s="400">
        <v>0</v>
      </c>
      <c r="D115" s="400">
        <v>2</v>
      </c>
      <c r="E115" s="400">
        <v>1</v>
      </c>
      <c r="F115" s="400">
        <v>1</v>
      </c>
      <c r="G115" s="400">
        <v>0</v>
      </c>
      <c r="H115" s="399">
        <v>2</v>
      </c>
      <c r="I115" s="401">
        <v>3</v>
      </c>
      <c r="J115" s="401">
        <v>5</v>
      </c>
      <c r="K115" s="399">
        <v>6</v>
      </c>
      <c r="L115" s="410">
        <f t="shared" si="3"/>
        <v>20</v>
      </c>
      <c r="M115" s="119"/>
    </row>
    <row r="116" spans="1:13" ht="21" customHeight="1" x14ac:dyDescent="0.3">
      <c r="A116" s="517" t="s">
        <v>167</v>
      </c>
      <c r="B116" s="399">
        <v>348</v>
      </c>
      <c r="C116" s="400">
        <v>5</v>
      </c>
      <c r="D116" s="400">
        <v>135</v>
      </c>
      <c r="E116" s="400">
        <v>232</v>
      </c>
      <c r="F116" s="400">
        <v>207</v>
      </c>
      <c r="G116" s="400">
        <v>0</v>
      </c>
      <c r="H116" s="399">
        <v>654</v>
      </c>
      <c r="I116" s="400">
        <v>328</v>
      </c>
      <c r="J116" s="400">
        <v>688</v>
      </c>
      <c r="K116" s="399">
        <v>1006</v>
      </c>
      <c r="L116" s="410">
        <f t="shared" si="3"/>
        <v>3603</v>
      </c>
      <c r="M116" s="119"/>
    </row>
    <row r="117" spans="1:13" ht="21" customHeight="1" x14ac:dyDescent="0.3">
      <c r="A117" s="517" t="s">
        <v>253</v>
      </c>
      <c r="B117" s="399">
        <v>1</v>
      </c>
      <c r="C117" s="400">
        <v>0</v>
      </c>
      <c r="D117" s="400">
        <v>4</v>
      </c>
      <c r="E117" s="400">
        <v>3</v>
      </c>
      <c r="F117" s="400">
        <v>3</v>
      </c>
      <c r="G117" s="400">
        <v>0</v>
      </c>
      <c r="H117" s="399">
        <v>9</v>
      </c>
      <c r="I117" s="400">
        <v>2</v>
      </c>
      <c r="J117" s="400">
        <v>15</v>
      </c>
      <c r="K117" s="399">
        <v>15</v>
      </c>
      <c r="L117" s="410">
        <f t="shared" si="3"/>
        <v>52</v>
      </c>
      <c r="M117" s="119"/>
    </row>
    <row r="118" spans="1:13" ht="21" customHeight="1" x14ac:dyDescent="0.3">
      <c r="A118" s="517" t="s">
        <v>168</v>
      </c>
      <c r="B118" s="399">
        <v>1</v>
      </c>
      <c r="C118" s="400">
        <v>0</v>
      </c>
      <c r="D118" s="400">
        <v>0</v>
      </c>
      <c r="E118" s="400">
        <v>1</v>
      </c>
      <c r="F118" s="400">
        <v>1</v>
      </c>
      <c r="G118" s="400">
        <v>0</v>
      </c>
      <c r="H118" s="399">
        <v>0</v>
      </c>
      <c r="I118" s="400">
        <v>0</v>
      </c>
      <c r="J118" s="399">
        <v>1</v>
      </c>
      <c r="K118" s="399">
        <v>4</v>
      </c>
      <c r="L118" s="410">
        <f t="shared" si="3"/>
        <v>8</v>
      </c>
      <c r="M118" s="119"/>
    </row>
    <row r="119" spans="1:13" ht="21" customHeight="1" x14ac:dyDescent="0.3">
      <c r="A119" s="517" t="s">
        <v>169</v>
      </c>
      <c r="B119" s="399">
        <v>1</v>
      </c>
      <c r="C119" s="400">
        <v>0</v>
      </c>
      <c r="D119" s="400">
        <v>0</v>
      </c>
      <c r="E119" s="400">
        <v>0</v>
      </c>
      <c r="F119" s="400">
        <v>1</v>
      </c>
      <c r="G119" s="400">
        <v>0</v>
      </c>
      <c r="H119" s="399">
        <v>1</v>
      </c>
      <c r="I119" s="400">
        <v>1</v>
      </c>
      <c r="J119" s="400">
        <v>3</v>
      </c>
      <c r="K119" s="399">
        <v>1</v>
      </c>
      <c r="L119" s="410">
        <f t="shared" si="3"/>
        <v>8</v>
      </c>
      <c r="M119" s="119"/>
    </row>
    <row r="120" spans="1:13" ht="21" customHeight="1" x14ac:dyDescent="0.3">
      <c r="A120" s="517" t="s">
        <v>171</v>
      </c>
      <c r="B120" s="399">
        <v>15</v>
      </c>
      <c r="C120" s="400">
        <v>2</v>
      </c>
      <c r="D120" s="400">
        <v>12</v>
      </c>
      <c r="E120" s="400">
        <v>9</v>
      </c>
      <c r="F120" s="400">
        <v>12</v>
      </c>
      <c r="G120" s="400">
        <v>0</v>
      </c>
      <c r="H120" s="399">
        <v>40</v>
      </c>
      <c r="I120" s="399">
        <v>10</v>
      </c>
      <c r="J120" s="400">
        <v>20</v>
      </c>
      <c r="K120" s="399">
        <v>47</v>
      </c>
      <c r="L120" s="410">
        <f t="shared" si="3"/>
        <v>167</v>
      </c>
      <c r="M120" s="119"/>
    </row>
    <row r="121" spans="1:13" ht="21" customHeight="1" x14ac:dyDescent="0.3">
      <c r="A121" s="517" t="s">
        <v>285</v>
      </c>
      <c r="B121" s="399">
        <v>11</v>
      </c>
      <c r="C121" s="400">
        <v>0</v>
      </c>
      <c r="D121" s="400">
        <v>1</v>
      </c>
      <c r="E121" s="400">
        <v>5</v>
      </c>
      <c r="F121" s="400">
        <v>3</v>
      </c>
      <c r="G121" s="400">
        <v>0</v>
      </c>
      <c r="H121" s="399">
        <v>12</v>
      </c>
      <c r="I121" s="400">
        <v>8</v>
      </c>
      <c r="J121" s="400">
        <v>28</v>
      </c>
      <c r="K121" s="399">
        <v>28</v>
      </c>
      <c r="L121" s="410">
        <f t="shared" si="3"/>
        <v>96</v>
      </c>
      <c r="M121" s="119"/>
    </row>
    <row r="122" spans="1:13" ht="21" customHeight="1" x14ac:dyDescent="0.3">
      <c r="A122" s="517" t="s">
        <v>172</v>
      </c>
      <c r="B122" s="399">
        <v>3</v>
      </c>
      <c r="C122" s="400">
        <v>0</v>
      </c>
      <c r="D122" s="400">
        <v>1</v>
      </c>
      <c r="E122" s="400">
        <v>3</v>
      </c>
      <c r="F122" s="400">
        <v>0</v>
      </c>
      <c r="G122" s="400">
        <v>0</v>
      </c>
      <c r="H122" s="399">
        <v>6</v>
      </c>
      <c r="I122" s="400">
        <v>0</v>
      </c>
      <c r="J122" s="400">
        <v>1</v>
      </c>
      <c r="K122" s="399">
        <v>5</v>
      </c>
      <c r="L122" s="410">
        <f t="shared" si="3"/>
        <v>19</v>
      </c>
      <c r="M122" s="119"/>
    </row>
    <row r="123" spans="1:13" ht="21" customHeight="1" x14ac:dyDescent="0.3">
      <c r="A123" s="517" t="s">
        <v>173</v>
      </c>
      <c r="B123" s="399">
        <v>0</v>
      </c>
      <c r="C123" s="400">
        <v>0</v>
      </c>
      <c r="D123" s="400">
        <v>4</v>
      </c>
      <c r="E123" s="400">
        <v>3</v>
      </c>
      <c r="F123" s="400">
        <v>2</v>
      </c>
      <c r="G123" s="400">
        <v>0</v>
      </c>
      <c r="H123" s="399">
        <v>11</v>
      </c>
      <c r="I123" s="400">
        <v>4</v>
      </c>
      <c r="J123" s="401">
        <v>13</v>
      </c>
      <c r="K123" s="399">
        <v>11</v>
      </c>
      <c r="L123" s="410">
        <f t="shared" si="3"/>
        <v>48</v>
      </c>
      <c r="M123" s="119"/>
    </row>
    <row r="124" spans="1:13" ht="21" customHeight="1" x14ac:dyDescent="0.3">
      <c r="A124" s="517" t="s">
        <v>174</v>
      </c>
      <c r="B124" s="399">
        <v>249</v>
      </c>
      <c r="C124" s="400">
        <v>12</v>
      </c>
      <c r="D124" s="400">
        <v>125</v>
      </c>
      <c r="E124" s="400">
        <v>204</v>
      </c>
      <c r="F124" s="400">
        <v>310</v>
      </c>
      <c r="G124" s="400">
        <v>0</v>
      </c>
      <c r="H124" s="399">
        <v>587</v>
      </c>
      <c r="I124" s="400">
        <v>366</v>
      </c>
      <c r="J124" s="400">
        <v>695</v>
      </c>
      <c r="K124" s="399">
        <v>1036</v>
      </c>
      <c r="L124" s="410">
        <f t="shared" si="3"/>
        <v>3584</v>
      </c>
      <c r="M124" s="119"/>
    </row>
    <row r="125" spans="1:13" ht="21" customHeight="1" x14ac:dyDescent="0.3">
      <c r="A125" s="517" t="s">
        <v>175</v>
      </c>
      <c r="B125" s="399">
        <v>2</v>
      </c>
      <c r="C125" s="400">
        <v>1</v>
      </c>
      <c r="D125" s="400">
        <v>0</v>
      </c>
      <c r="E125" s="400">
        <v>0</v>
      </c>
      <c r="F125" s="400">
        <v>0</v>
      </c>
      <c r="G125" s="400">
        <v>0</v>
      </c>
      <c r="H125" s="399">
        <v>2</v>
      </c>
      <c r="I125" s="400">
        <v>1</v>
      </c>
      <c r="J125" s="400">
        <v>1</v>
      </c>
      <c r="K125" s="399">
        <v>0</v>
      </c>
      <c r="L125" s="410">
        <f t="shared" si="3"/>
        <v>7</v>
      </c>
      <c r="M125" s="119"/>
    </row>
    <row r="126" spans="1:13" ht="21" customHeight="1" x14ac:dyDescent="0.3">
      <c r="A126" s="517" t="s">
        <v>300</v>
      </c>
      <c r="B126" s="399">
        <v>25</v>
      </c>
      <c r="C126" s="400">
        <v>0</v>
      </c>
      <c r="D126" s="400">
        <v>9</v>
      </c>
      <c r="E126" s="400">
        <v>10</v>
      </c>
      <c r="F126" s="400">
        <v>16</v>
      </c>
      <c r="G126" s="400">
        <v>0</v>
      </c>
      <c r="H126" s="399">
        <v>55</v>
      </c>
      <c r="I126" s="399">
        <v>22</v>
      </c>
      <c r="J126" s="400">
        <v>44</v>
      </c>
      <c r="K126" s="399">
        <v>143</v>
      </c>
      <c r="L126" s="410">
        <f t="shared" si="3"/>
        <v>324</v>
      </c>
      <c r="M126" s="119"/>
    </row>
    <row r="127" spans="1:13" ht="21" customHeight="1" x14ac:dyDescent="0.3">
      <c r="A127" s="517" t="s">
        <v>176</v>
      </c>
      <c r="B127" s="399">
        <v>0</v>
      </c>
      <c r="C127" s="400">
        <v>0</v>
      </c>
      <c r="D127" s="400">
        <v>0</v>
      </c>
      <c r="E127" s="400">
        <v>0</v>
      </c>
      <c r="F127" s="400">
        <v>0</v>
      </c>
      <c r="G127" s="400">
        <v>0</v>
      </c>
      <c r="H127" s="399">
        <v>0</v>
      </c>
      <c r="I127" s="399">
        <v>1</v>
      </c>
      <c r="J127" s="400">
        <v>0</v>
      </c>
      <c r="K127" s="399">
        <v>0</v>
      </c>
      <c r="L127" s="410">
        <f t="shared" si="3"/>
        <v>1</v>
      </c>
      <c r="M127" s="119"/>
    </row>
    <row r="128" spans="1:13" ht="21" customHeight="1" x14ac:dyDescent="0.3">
      <c r="A128" s="517" t="s">
        <v>177</v>
      </c>
      <c r="B128" s="399">
        <v>299</v>
      </c>
      <c r="C128" s="400">
        <v>9</v>
      </c>
      <c r="D128" s="400">
        <v>119</v>
      </c>
      <c r="E128" s="400">
        <v>252</v>
      </c>
      <c r="F128" s="400">
        <v>242</v>
      </c>
      <c r="G128" s="400">
        <v>0</v>
      </c>
      <c r="H128" s="399">
        <v>687</v>
      </c>
      <c r="I128" s="402">
        <v>358</v>
      </c>
      <c r="J128" s="401">
        <v>706</v>
      </c>
      <c r="K128" s="399">
        <v>960</v>
      </c>
      <c r="L128" s="410">
        <f t="shared" si="3"/>
        <v>3632</v>
      </c>
      <c r="M128" s="119"/>
    </row>
    <row r="129" spans="1:13" ht="21" customHeight="1" x14ac:dyDescent="0.3">
      <c r="A129" s="517" t="s">
        <v>178</v>
      </c>
      <c r="B129" s="399">
        <v>5</v>
      </c>
      <c r="C129" s="400">
        <v>0</v>
      </c>
      <c r="D129" s="400">
        <v>2</v>
      </c>
      <c r="E129" s="400">
        <v>0</v>
      </c>
      <c r="F129" s="400">
        <v>1</v>
      </c>
      <c r="G129" s="400">
        <v>0</v>
      </c>
      <c r="H129" s="399">
        <v>12</v>
      </c>
      <c r="I129" s="400">
        <v>3</v>
      </c>
      <c r="J129" s="400">
        <v>4</v>
      </c>
      <c r="K129" s="399">
        <v>11</v>
      </c>
      <c r="L129" s="410">
        <f t="shared" si="3"/>
        <v>38</v>
      </c>
      <c r="M129" s="119"/>
    </row>
    <row r="130" spans="1:13" ht="21" customHeight="1" x14ac:dyDescent="0.3">
      <c r="A130" s="517" t="s">
        <v>286</v>
      </c>
      <c r="B130" s="399">
        <v>44</v>
      </c>
      <c r="C130" s="400">
        <v>3</v>
      </c>
      <c r="D130" s="400">
        <v>23</v>
      </c>
      <c r="E130" s="400">
        <v>43</v>
      </c>
      <c r="F130" s="400">
        <v>56</v>
      </c>
      <c r="G130" s="400">
        <v>1</v>
      </c>
      <c r="H130" s="399">
        <v>108</v>
      </c>
      <c r="I130" s="400">
        <v>49</v>
      </c>
      <c r="J130" s="400">
        <v>139</v>
      </c>
      <c r="K130" s="399">
        <v>114</v>
      </c>
      <c r="L130" s="410">
        <f t="shared" si="3"/>
        <v>580</v>
      </c>
      <c r="M130" s="119"/>
    </row>
    <row r="131" spans="1:13" ht="21" customHeight="1" x14ac:dyDescent="0.3">
      <c r="A131" s="517" t="s">
        <v>287</v>
      </c>
      <c r="B131" s="399">
        <v>189</v>
      </c>
      <c r="C131" s="400">
        <v>11</v>
      </c>
      <c r="D131" s="400">
        <v>93</v>
      </c>
      <c r="E131" s="400">
        <v>121</v>
      </c>
      <c r="F131" s="400">
        <v>139</v>
      </c>
      <c r="G131" s="400">
        <v>0</v>
      </c>
      <c r="H131" s="399">
        <v>423</v>
      </c>
      <c r="I131" s="400">
        <v>260</v>
      </c>
      <c r="J131" s="400">
        <v>430</v>
      </c>
      <c r="K131" s="399">
        <v>630</v>
      </c>
      <c r="L131" s="410">
        <f t="shared" si="3"/>
        <v>2296</v>
      </c>
      <c r="M131" s="119"/>
    </row>
    <row r="132" spans="1:13" ht="21" customHeight="1" x14ac:dyDescent="0.3">
      <c r="A132" s="517" t="s">
        <v>301</v>
      </c>
      <c r="B132" s="399">
        <v>91</v>
      </c>
      <c r="C132" s="400">
        <v>2</v>
      </c>
      <c r="D132" s="400">
        <v>31</v>
      </c>
      <c r="E132" s="400">
        <v>51</v>
      </c>
      <c r="F132" s="400">
        <v>63</v>
      </c>
      <c r="G132" s="400">
        <v>0</v>
      </c>
      <c r="H132" s="399">
        <v>216</v>
      </c>
      <c r="I132" s="400">
        <v>102</v>
      </c>
      <c r="J132" s="400">
        <v>201</v>
      </c>
      <c r="K132" s="399">
        <v>268</v>
      </c>
      <c r="L132" s="410">
        <f t="shared" si="3"/>
        <v>1025</v>
      </c>
      <c r="M132" s="119"/>
    </row>
    <row r="133" spans="1:13" ht="21" customHeight="1" x14ac:dyDescent="0.3">
      <c r="A133" s="517" t="s">
        <v>179</v>
      </c>
      <c r="B133" s="399">
        <v>125</v>
      </c>
      <c r="C133" s="400">
        <v>5</v>
      </c>
      <c r="D133" s="400">
        <v>53</v>
      </c>
      <c r="E133" s="400">
        <v>70</v>
      </c>
      <c r="F133" s="400">
        <v>85</v>
      </c>
      <c r="G133" s="400">
        <v>0</v>
      </c>
      <c r="H133" s="399">
        <v>316</v>
      </c>
      <c r="I133" s="400">
        <v>116</v>
      </c>
      <c r="J133" s="400">
        <v>209</v>
      </c>
      <c r="K133" s="399">
        <v>318</v>
      </c>
      <c r="L133" s="410">
        <f t="shared" si="3"/>
        <v>1297</v>
      </c>
      <c r="M133" s="119"/>
    </row>
    <row r="134" spans="1:13" ht="21" customHeight="1" x14ac:dyDescent="0.3">
      <c r="A134" s="517" t="s">
        <v>180</v>
      </c>
      <c r="B134" s="399">
        <v>45</v>
      </c>
      <c r="C134" s="400">
        <v>3</v>
      </c>
      <c r="D134" s="400">
        <v>25</v>
      </c>
      <c r="E134" s="400">
        <v>48</v>
      </c>
      <c r="F134" s="400">
        <v>32</v>
      </c>
      <c r="G134" s="400">
        <v>0</v>
      </c>
      <c r="H134" s="399">
        <v>138</v>
      </c>
      <c r="I134" s="400">
        <v>66</v>
      </c>
      <c r="J134" s="400">
        <v>116</v>
      </c>
      <c r="K134" s="399">
        <v>193</v>
      </c>
      <c r="L134" s="410">
        <f t="shared" si="3"/>
        <v>666</v>
      </c>
      <c r="M134" s="119"/>
    </row>
    <row r="135" spans="1:13" ht="32.25" customHeight="1" x14ac:dyDescent="0.3">
      <c r="A135" s="517" t="s">
        <v>181</v>
      </c>
      <c r="B135" s="399">
        <v>440</v>
      </c>
      <c r="C135" s="400">
        <v>19</v>
      </c>
      <c r="D135" s="400">
        <v>181</v>
      </c>
      <c r="E135" s="400">
        <v>260</v>
      </c>
      <c r="F135" s="400">
        <v>368</v>
      </c>
      <c r="G135" s="400">
        <v>2</v>
      </c>
      <c r="H135" s="399">
        <v>880</v>
      </c>
      <c r="I135" s="400">
        <v>541</v>
      </c>
      <c r="J135" s="400">
        <v>1172</v>
      </c>
      <c r="K135" s="399">
        <v>916</v>
      </c>
      <c r="L135" s="410">
        <f t="shared" ref="L135:L166" si="4">SUM(B135:K135)</f>
        <v>4779</v>
      </c>
      <c r="M135" s="119"/>
    </row>
    <row r="136" spans="1:13" ht="29.25" customHeight="1" x14ac:dyDescent="0.3">
      <c r="A136" s="517" t="s">
        <v>182</v>
      </c>
      <c r="B136" s="399">
        <v>4</v>
      </c>
      <c r="C136" s="400">
        <v>0</v>
      </c>
      <c r="D136" s="400">
        <v>2</v>
      </c>
      <c r="E136" s="400">
        <v>4</v>
      </c>
      <c r="F136" s="400">
        <v>2</v>
      </c>
      <c r="G136" s="400">
        <v>0</v>
      </c>
      <c r="H136" s="399">
        <v>21</v>
      </c>
      <c r="I136" s="400">
        <v>5</v>
      </c>
      <c r="J136" s="400">
        <v>14</v>
      </c>
      <c r="K136" s="399">
        <v>20</v>
      </c>
      <c r="L136" s="410">
        <f t="shared" si="4"/>
        <v>72</v>
      </c>
      <c r="M136" s="119"/>
    </row>
    <row r="137" spans="1:13" ht="21" customHeight="1" x14ac:dyDescent="0.3">
      <c r="A137" s="517" t="s">
        <v>183</v>
      </c>
      <c r="B137" s="399">
        <v>2</v>
      </c>
      <c r="C137" s="400">
        <v>0</v>
      </c>
      <c r="D137" s="400">
        <v>0</v>
      </c>
      <c r="E137" s="400">
        <v>0</v>
      </c>
      <c r="F137" s="400">
        <v>3</v>
      </c>
      <c r="G137" s="400">
        <v>0</v>
      </c>
      <c r="H137" s="399">
        <v>6</v>
      </c>
      <c r="I137" s="400">
        <v>5</v>
      </c>
      <c r="J137" s="400">
        <v>5</v>
      </c>
      <c r="K137" s="399">
        <v>9</v>
      </c>
      <c r="L137" s="410">
        <f t="shared" si="4"/>
        <v>30</v>
      </c>
      <c r="M137" s="119"/>
    </row>
    <row r="138" spans="1:13" ht="21" customHeight="1" x14ac:dyDescent="0.3">
      <c r="A138" s="517" t="s">
        <v>184</v>
      </c>
      <c r="B138" s="399">
        <v>13</v>
      </c>
      <c r="C138" s="400">
        <v>1</v>
      </c>
      <c r="D138" s="400">
        <v>4</v>
      </c>
      <c r="E138" s="400">
        <v>6</v>
      </c>
      <c r="F138" s="400">
        <v>6</v>
      </c>
      <c r="G138" s="400">
        <v>0</v>
      </c>
      <c r="H138" s="399">
        <v>23</v>
      </c>
      <c r="I138" s="400">
        <v>9</v>
      </c>
      <c r="J138" s="400">
        <v>23</v>
      </c>
      <c r="K138" s="399">
        <v>37</v>
      </c>
      <c r="L138" s="410">
        <f t="shared" si="4"/>
        <v>122</v>
      </c>
      <c r="M138" s="119"/>
    </row>
    <row r="139" spans="1:13" ht="21" customHeight="1" x14ac:dyDescent="0.3">
      <c r="A139" s="517" t="s">
        <v>185</v>
      </c>
      <c r="B139" s="399">
        <v>1</v>
      </c>
      <c r="C139" s="400">
        <v>0</v>
      </c>
      <c r="D139" s="400">
        <v>1</v>
      </c>
      <c r="E139" s="400">
        <v>1</v>
      </c>
      <c r="F139" s="400">
        <v>2</v>
      </c>
      <c r="G139" s="400">
        <v>0</v>
      </c>
      <c r="H139" s="399">
        <v>2</v>
      </c>
      <c r="I139" s="400">
        <v>1</v>
      </c>
      <c r="J139" s="400">
        <v>5</v>
      </c>
      <c r="K139" s="399">
        <v>0</v>
      </c>
      <c r="L139" s="410">
        <f t="shared" si="4"/>
        <v>13</v>
      </c>
      <c r="M139" s="119"/>
    </row>
    <row r="140" spans="1:13" ht="21" customHeight="1" x14ac:dyDescent="0.3">
      <c r="A140" s="517" t="s">
        <v>186</v>
      </c>
      <c r="B140" s="399">
        <v>24</v>
      </c>
      <c r="C140" s="400">
        <v>1</v>
      </c>
      <c r="D140" s="400">
        <v>5</v>
      </c>
      <c r="E140" s="400">
        <v>11</v>
      </c>
      <c r="F140" s="400">
        <v>23</v>
      </c>
      <c r="G140" s="400">
        <v>0</v>
      </c>
      <c r="H140" s="399">
        <v>51</v>
      </c>
      <c r="I140" s="399">
        <v>22</v>
      </c>
      <c r="J140" s="400">
        <v>51</v>
      </c>
      <c r="K140" s="399">
        <v>64</v>
      </c>
      <c r="L140" s="410">
        <f t="shared" si="4"/>
        <v>252</v>
      </c>
      <c r="M140" s="119"/>
    </row>
    <row r="141" spans="1:13" ht="21" customHeight="1" x14ac:dyDescent="0.3">
      <c r="A141" s="517" t="s">
        <v>187</v>
      </c>
      <c r="B141" s="399">
        <v>43</v>
      </c>
      <c r="C141" s="400">
        <v>2</v>
      </c>
      <c r="D141" s="400">
        <v>16</v>
      </c>
      <c r="E141" s="400">
        <v>21</v>
      </c>
      <c r="F141" s="400">
        <v>36</v>
      </c>
      <c r="G141" s="400">
        <v>0</v>
      </c>
      <c r="H141" s="399">
        <v>95</v>
      </c>
      <c r="I141" s="400">
        <v>36</v>
      </c>
      <c r="J141" s="400">
        <v>127</v>
      </c>
      <c r="K141" s="399">
        <v>117</v>
      </c>
      <c r="L141" s="410">
        <f t="shared" si="4"/>
        <v>493</v>
      </c>
      <c r="M141" s="119"/>
    </row>
    <row r="142" spans="1:13" ht="21" customHeight="1" x14ac:dyDescent="0.3">
      <c r="A142" s="517" t="s">
        <v>188</v>
      </c>
      <c r="B142" s="399">
        <v>0</v>
      </c>
      <c r="C142" s="400">
        <v>0</v>
      </c>
      <c r="D142" s="400">
        <v>0</v>
      </c>
      <c r="E142" s="400">
        <v>2</v>
      </c>
      <c r="F142" s="400">
        <v>0</v>
      </c>
      <c r="G142" s="400">
        <v>0</v>
      </c>
      <c r="H142" s="399">
        <v>0</v>
      </c>
      <c r="I142" s="400">
        <v>0</v>
      </c>
      <c r="J142" s="400">
        <v>4</v>
      </c>
      <c r="K142" s="399">
        <v>1</v>
      </c>
      <c r="L142" s="410">
        <f t="shared" si="4"/>
        <v>7</v>
      </c>
      <c r="M142" s="119"/>
    </row>
    <row r="143" spans="1:13" ht="21" customHeight="1" x14ac:dyDescent="0.3">
      <c r="A143" s="517" t="s">
        <v>288</v>
      </c>
      <c r="B143" s="399">
        <v>40</v>
      </c>
      <c r="C143" s="400">
        <v>5</v>
      </c>
      <c r="D143" s="400">
        <v>15</v>
      </c>
      <c r="E143" s="400">
        <v>23</v>
      </c>
      <c r="F143" s="400">
        <v>14</v>
      </c>
      <c r="G143" s="400">
        <v>0</v>
      </c>
      <c r="H143" s="399">
        <v>83</v>
      </c>
      <c r="I143" s="399">
        <v>71</v>
      </c>
      <c r="J143" s="401">
        <v>113</v>
      </c>
      <c r="K143" s="399">
        <v>93</v>
      </c>
      <c r="L143" s="410">
        <f t="shared" si="4"/>
        <v>457</v>
      </c>
      <c r="M143" s="119"/>
    </row>
    <row r="144" spans="1:13" ht="21" customHeight="1" x14ac:dyDescent="0.3">
      <c r="A144" s="517" t="s">
        <v>289</v>
      </c>
      <c r="B144" s="399">
        <v>20</v>
      </c>
      <c r="C144" s="400">
        <v>1</v>
      </c>
      <c r="D144" s="400">
        <v>10</v>
      </c>
      <c r="E144" s="400">
        <v>11</v>
      </c>
      <c r="F144" s="400">
        <v>18</v>
      </c>
      <c r="G144" s="400">
        <v>0</v>
      </c>
      <c r="H144" s="399">
        <v>53</v>
      </c>
      <c r="I144" s="400">
        <v>24</v>
      </c>
      <c r="J144" s="400">
        <v>49</v>
      </c>
      <c r="K144" s="399">
        <v>33</v>
      </c>
      <c r="L144" s="410">
        <f t="shared" si="4"/>
        <v>219</v>
      </c>
      <c r="M144" s="119"/>
    </row>
    <row r="145" spans="1:13" ht="21" customHeight="1" x14ac:dyDescent="0.3">
      <c r="A145" s="517" t="s">
        <v>189</v>
      </c>
      <c r="B145" s="399">
        <v>16</v>
      </c>
      <c r="C145" s="400">
        <v>0</v>
      </c>
      <c r="D145" s="400">
        <v>11</v>
      </c>
      <c r="E145" s="400">
        <v>8</v>
      </c>
      <c r="F145" s="400">
        <v>7</v>
      </c>
      <c r="G145" s="400">
        <v>0</v>
      </c>
      <c r="H145" s="399">
        <v>39</v>
      </c>
      <c r="I145" s="400">
        <v>15</v>
      </c>
      <c r="J145" s="400">
        <v>36</v>
      </c>
      <c r="K145" s="399">
        <v>44</v>
      </c>
      <c r="L145" s="410">
        <f t="shared" si="4"/>
        <v>176</v>
      </c>
      <c r="M145" s="119"/>
    </row>
    <row r="146" spans="1:13" ht="21" customHeight="1" x14ac:dyDescent="0.3">
      <c r="A146" s="517" t="s">
        <v>190</v>
      </c>
      <c r="B146" s="399">
        <v>11</v>
      </c>
      <c r="C146" s="400">
        <v>0</v>
      </c>
      <c r="D146" s="400">
        <v>5</v>
      </c>
      <c r="E146" s="400">
        <v>6</v>
      </c>
      <c r="F146" s="400">
        <v>5</v>
      </c>
      <c r="G146" s="400">
        <v>0</v>
      </c>
      <c r="H146" s="399">
        <v>20</v>
      </c>
      <c r="I146" s="400">
        <v>3</v>
      </c>
      <c r="J146" s="400">
        <v>13</v>
      </c>
      <c r="K146" s="399">
        <v>20</v>
      </c>
      <c r="L146" s="410">
        <f t="shared" si="4"/>
        <v>83</v>
      </c>
      <c r="M146" s="119"/>
    </row>
    <row r="147" spans="1:13" ht="21" customHeight="1" x14ac:dyDescent="0.3">
      <c r="A147" s="517" t="s">
        <v>191</v>
      </c>
      <c r="B147" s="399">
        <v>670</v>
      </c>
      <c r="C147" s="400">
        <v>35</v>
      </c>
      <c r="D147" s="400">
        <v>280</v>
      </c>
      <c r="E147" s="400">
        <v>375</v>
      </c>
      <c r="F147" s="400">
        <v>457</v>
      </c>
      <c r="G147" s="400">
        <v>0</v>
      </c>
      <c r="H147" s="399">
        <v>1376</v>
      </c>
      <c r="I147" s="400">
        <v>847</v>
      </c>
      <c r="J147" s="400">
        <v>1425</v>
      </c>
      <c r="K147" s="399">
        <v>1995</v>
      </c>
      <c r="L147" s="410">
        <f t="shared" si="4"/>
        <v>7460</v>
      </c>
      <c r="M147" s="119"/>
    </row>
    <row r="148" spans="1:13" ht="21" customHeight="1" x14ac:dyDescent="0.3">
      <c r="A148" s="517" t="s">
        <v>192</v>
      </c>
      <c r="B148" s="399">
        <v>43</v>
      </c>
      <c r="C148" s="400">
        <v>5</v>
      </c>
      <c r="D148" s="400">
        <v>17</v>
      </c>
      <c r="E148" s="400">
        <v>26</v>
      </c>
      <c r="F148" s="400">
        <v>41</v>
      </c>
      <c r="G148" s="400">
        <v>0</v>
      </c>
      <c r="H148" s="399">
        <v>95</v>
      </c>
      <c r="I148" s="400">
        <v>43</v>
      </c>
      <c r="J148" s="400">
        <v>98</v>
      </c>
      <c r="K148" s="399">
        <v>118</v>
      </c>
      <c r="L148" s="410">
        <f t="shared" si="4"/>
        <v>486</v>
      </c>
      <c r="M148" s="119"/>
    </row>
    <row r="149" spans="1:13" ht="21" customHeight="1" x14ac:dyDescent="0.3">
      <c r="A149" s="517" t="s">
        <v>193</v>
      </c>
      <c r="B149" s="399">
        <v>28</v>
      </c>
      <c r="C149" s="400">
        <v>0</v>
      </c>
      <c r="D149" s="400">
        <v>11</v>
      </c>
      <c r="E149" s="400">
        <v>7</v>
      </c>
      <c r="F149" s="400">
        <v>29</v>
      </c>
      <c r="G149" s="400">
        <v>0</v>
      </c>
      <c r="H149" s="399">
        <v>42</v>
      </c>
      <c r="I149" s="400">
        <v>17</v>
      </c>
      <c r="J149" s="400">
        <v>41</v>
      </c>
      <c r="K149" s="399">
        <v>75</v>
      </c>
      <c r="L149" s="410">
        <f t="shared" si="4"/>
        <v>250</v>
      </c>
      <c r="M149" s="119"/>
    </row>
    <row r="150" spans="1:13" ht="21" customHeight="1" x14ac:dyDescent="0.3">
      <c r="A150" s="517" t="s">
        <v>194</v>
      </c>
      <c r="B150" s="399">
        <v>27</v>
      </c>
      <c r="C150" s="400">
        <v>1</v>
      </c>
      <c r="D150" s="400">
        <v>6</v>
      </c>
      <c r="E150" s="400">
        <v>22</v>
      </c>
      <c r="F150" s="400">
        <v>14</v>
      </c>
      <c r="G150" s="400">
        <v>0</v>
      </c>
      <c r="H150" s="399">
        <v>67</v>
      </c>
      <c r="I150" s="400">
        <v>33</v>
      </c>
      <c r="J150" s="400">
        <v>52</v>
      </c>
      <c r="K150" s="399">
        <v>64</v>
      </c>
      <c r="L150" s="410">
        <f t="shared" si="4"/>
        <v>286</v>
      </c>
      <c r="M150" s="119"/>
    </row>
    <row r="151" spans="1:13" ht="21" customHeight="1" x14ac:dyDescent="0.3">
      <c r="A151" s="517" t="s">
        <v>195</v>
      </c>
      <c r="B151" s="399">
        <v>88</v>
      </c>
      <c r="C151" s="400">
        <v>2</v>
      </c>
      <c r="D151" s="400">
        <v>43</v>
      </c>
      <c r="E151" s="400">
        <v>64</v>
      </c>
      <c r="F151" s="400">
        <v>70</v>
      </c>
      <c r="G151" s="400">
        <v>0</v>
      </c>
      <c r="H151" s="399">
        <v>165</v>
      </c>
      <c r="I151" s="400">
        <v>73</v>
      </c>
      <c r="J151" s="400">
        <v>195</v>
      </c>
      <c r="K151" s="399">
        <v>291</v>
      </c>
      <c r="L151" s="410">
        <f t="shared" si="4"/>
        <v>991</v>
      </c>
      <c r="M151" s="119"/>
    </row>
    <row r="152" spans="1:13" ht="21" customHeight="1" x14ac:dyDescent="0.3">
      <c r="A152" s="517" t="s">
        <v>290</v>
      </c>
      <c r="B152" s="399">
        <v>8</v>
      </c>
      <c r="C152" s="400">
        <v>0</v>
      </c>
      <c r="D152" s="400">
        <v>0</v>
      </c>
      <c r="E152" s="400">
        <v>3</v>
      </c>
      <c r="F152" s="400">
        <v>3</v>
      </c>
      <c r="G152" s="400">
        <v>0</v>
      </c>
      <c r="H152" s="399">
        <v>9</v>
      </c>
      <c r="I152" s="400">
        <v>5</v>
      </c>
      <c r="J152" s="400">
        <v>9</v>
      </c>
      <c r="K152" s="399">
        <v>15</v>
      </c>
      <c r="L152" s="410">
        <f t="shared" si="4"/>
        <v>52</v>
      </c>
      <c r="M152" s="119"/>
    </row>
    <row r="153" spans="1:13" ht="21" customHeight="1" x14ac:dyDescent="0.3">
      <c r="A153" s="517" t="s">
        <v>196</v>
      </c>
      <c r="B153" s="399">
        <v>36</v>
      </c>
      <c r="C153" s="400">
        <v>3</v>
      </c>
      <c r="D153" s="400">
        <v>14</v>
      </c>
      <c r="E153" s="400">
        <v>20</v>
      </c>
      <c r="F153" s="400">
        <v>24</v>
      </c>
      <c r="G153" s="400">
        <v>0</v>
      </c>
      <c r="H153" s="399">
        <v>71</v>
      </c>
      <c r="I153" s="402">
        <v>36</v>
      </c>
      <c r="J153" s="400">
        <v>78</v>
      </c>
      <c r="K153" s="399">
        <v>148</v>
      </c>
      <c r="L153" s="410">
        <f t="shared" si="4"/>
        <v>430</v>
      </c>
      <c r="M153" s="119"/>
    </row>
    <row r="154" spans="1:13" ht="21" customHeight="1" x14ac:dyDescent="0.3">
      <c r="A154" s="517" t="s">
        <v>197</v>
      </c>
      <c r="B154" s="399">
        <v>8</v>
      </c>
      <c r="C154" s="400">
        <v>0</v>
      </c>
      <c r="D154" s="400">
        <v>1</v>
      </c>
      <c r="E154" s="400">
        <v>6</v>
      </c>
      <c r="F154" s="400">
        <v>2</v>
      </c>
      <c r="G154" s="400">
        <v>0</v>
      </c>
      <c r="H154" s="399">
        <v>26</v>
      </c>
      <c r="I154" s="400">
        <v>8</v>
      </c>
      <c r="J154" s="400">
        <v>25</v>
      </c>
      <c r="K154" s="399">
        <v>24</v>
      </c>
      <c r="L154" s="410">
        <f t="shared" si="4"/>
        <v>100</v>
      </c>
      <c r="M154" s="119"/>
    </row>
    <row r="155" spans="1:13" ht="21" customHeight="1" x14ac:dyDescent="0.3">
      <c r="A155" s="517" t="s">
        <v>198</v>
      </c>
      <c r="B155" s="399">
        <v>11</v>
      </c>
      <c r="C155" s="400">
        <v>0</v>
      </c>
      <c r="D155" s="400">
        <v>7</v>
      </c>
      <c r="E155" s="400">
        <v>4</v>
      </c>
      <c r="F155" s="400">
        <v>1</v>
      </c>
      <c r="G155" s="400">
        <v>0</v>
      </c>
      <c r="H155" s="399">
        <v>19</v>
      </c>
      <c r="I155" s="400">
        <v>4</v>
      </c>
      <c r="J155" s="400">
        <v>7</v>
      </c>
      <c r="K155" s="399">
        <v>23</v>
      </c>
      <c r="L155" s="410">
        <f t="shared" si="4"/>
        <v>76</v>
      </c>
      <c r="M155" s="119"/>
    </row>
    <row r="156" spans="1:13" ht="21" customHeight="1" x14ac:dyDescent="0.3">
      <c r="A156" s="517" t="s">
        <v>199</v>
      </c>
      <c r="B156" s="399">
        <v>6</v>
      </c>
      <c r="C156" s="400">
        <v>0</v>
      </c>
      <c r="D156" s="400">
        <v>1</v>
      </c>
      <c r="E156" s="400">
        <v>2</v>
      </c>
      <c r="F156" s="400">
        <v>2</v>
      </c>
      <c r="G156" s="400">
        <v>0</v>
      </c>
      <c r="H156" s="399">
        <v>24</v>
      </c>
      <c r="I156" s="400">
        <v>7</v>
      </c>
      <c r="J156" s="400">
        <v>8</v>
      </c>
      <c r="K156" s="399">
        <v>14</v>
      </c>
      <c r="L156" s="410">
        <f t="shared" si="4"/>
        <v>64</v>
      </c>
      <c r="M156" s="119"/>
    </row>
    <row r="157" spans="1:13" ht="21" customHeight="1" x14ac:dyDescent="0.3">
      <c r="A157" s="517" t="s">
        <v>200</v>
      </c>
      <c r="B157" s="399">
        <v>5</v>
      </c>
      <c r="C157" s="400">
        <v>0</v>
      </c>
      <c r="D157" s="400">
        <v>0</v>
      </c>
      <c r="E157" s="400">
        <v>4</v>
      </c>
      <c r="F157" s="400">
        <v>6</v>
      </c>
      <c r="G157" s="400">
        <v>0</v>
      </c>
      <c r="H157" s="399">
        <v>10</v>
      </c>
      <c r="I157" s="400">
        <v>7</v>
      </c>
      <c r="J157" s="400">
        <v>13</v>
      </c>
      <c r="K157" s="399">
        <v>12</v>
      </c>
      <c r="L157" s="410">
        <f t="shared" si="4"/>
        <v>57</v>
      </c>
      <c r="M157" s="119"/>
    </row>
    <row r="158" spans="1:13" ht="21" customHeight="1" x14ac:dyDescent="0.3">
      <c r="A158" s="517" t="s">
        <v>201</v>
      </c>
      <c r="B158" s="399">
        <v>7</v>
      </c>
      <c r="C158" s="400">
        <v>0</v>
      </c>
      <c r="D158" s="400">
        <v>1</v>
      </c>
      <c r="E158" s="400">
        <v>7</v>
      </c>
      <c r="F158" s="400">
        <v>3</v>
      </c>
      <c r="G158" s="400">
        <v>0</v>
      </c>
      <c r="H158" s="399">
        <v>17</v>
      </c>
      <c r="I158" s="400">
        <v>6</v>
      </c>
      <c r="J158" s="400">
        <v>5</v>
      </c>
      <c r="K158" s="399">
        <v>13</v>
      </c>
      <c r="L158" s="410">
        <f t="shared" si="4"/>
        <v>59</v>
      </c>
      <c r="M158" s="119"/>
    </row>
    <row r="159" spans="1:13" ht="21" customHeight="1" x14ac:dyDescent="0.3">
      <c r="A159" s="517" t="s">
        <v>202</v>
      </c>
      <c r="B159" s="399">
        <v>66</v>
      </c>
      <c r="C159" s="400">
        <v>2</v>
      </c>
      <c r="D159" s="400">
        <v>19</v>
      </c>
      <c r="E159" s="400">
        <v>35</v>
      </c>
      <c r="F159" s="400">
        <v>43</v>
      </c>
      <c r="G159" s="400">
        <v>1</v>
      </c>
      <c r="H159" s="399">
        <v>141</v>
      </c>
      <c r="I159" s="400">
        <v>53</v>
      </c>
      <c r="J159" s="400">
        <v>118</v>
      </c>
      <c r="K159" s="399">
        <v>185</v>
      </c>
      <c r="L159" s="410">
        <f t="shared" si="4"/>
        <v>663</v>
      </c>
      <c r="M159" s="119"/>
    </row>
    <row r="160" spans="1:13" ht="21" customHeight="1" x14ac:dyDescent="0.3">
      <c r="A160" s="517" t="s">
        <v>203</v>
      </c>
      <c r="B160" s="399">
        <v>284</v>
      </c>
      <c r="C160" s="400">
        <v>15</v>
      </c>
      <c r="D160" s="400">
        <v>164</v>
      </c>
      <c r="E160" s="400">
        <v>177</v>
      </c>
      <c r="F160" s="400">
        <v>505</v>
      </c>
      <c r="G160" s="400">
        <v>0</v>
      </c>
      <c r="H160" s="399">
        <v>700</v>
      </c>
      <c r="I160" s="400">
        <v>379</v>
      </c>
      <c r="J160" s="400">
        <v>867</v>
      </c>
      <c r="K160" s="399">
        <v>975</v>
      </c>
      <c r="L160" s="410">
        <f t="shared" si="4"/>
        <v>4066</v>
      </c>
      <c r="M160" s="119"/>
    </row>
    <row r="161" spans="1:13" ht="21" customHeight="1" x14ac:dyDescent="0.3">
      <c r="A161" s="517" t="s">
        <v>204</v>
      </c>
      <c r="B161" s="399">
        <v>19</v>
      </c>
      <c r="C161" s="400">
        <v>0</v>
      </c>
      <c r="D161" s="400">
        <v>9</v>
      </c>
      <c r="E161" s="400">
        <v>13</v>
      </c>
      <c r="F161" s="400">
        <v>10</v>
      </c>
      <c r="G161" s="400">
        <v>1</v>
      </c>
      <c r="H161" s="399">
        <v>26</v>
      </c>
      <c r="I161" s="400">
        <v>15</v>
      </c>
      <c r="J161" s="400">
        <v>41</v>
      </c>
      <c r="K161" s="399">
        <v>41</v>
      </c>
      <c r="L161" s="410">
        <f t="shared" si="4"/>
        <v>175</v>
      </c>
      <c r="M161" s="119"/>
    </row>
    <row r="162" spans="1:13" ht="21" customHeight="1" x14ac:dyDescent="0.3">
      <c r="A162" s="517" t="s">
        <v>205</v>
      </c>
      <c r="B162" s="399">
        <v>9</v>
      </c>
      <c r="C162" s="400">
        <v>0</v>
      </c>
      <c r="D162" s="400">
        <v>5</v>
      </c>
      <c r="E162" s="400">
        <v>1</v>
      </c>
      <c r="F162" s="400">
        <v>1</v>
      </c>
      <c r="G162" s="400">
        <v>0</v>
      </c>
      <c r="H162" s="399">
        <v>3</v>
      </c>
      <c r="I162" s="400">
        <v>5</v>
      </c>
      <c r="J162" s="400">
        <v>3</v>
      </c>
      <c r="K162" s="399">
        <v>4</v>
      </c>
      <c r="L162" s="410">
        <f t="shared" si="4"/>
        <v>31</v>
      </c>
      <c r="M162" s="119"/>
    </row>
    <row r="163" spans="1:13" ht="21" customHeight="1" x14ac:dyDescent="0.3">
      <c r="A163" s="517" t="s">
        <v>291</v>
      </c>
      <c r="B163" s="399">
        <v>26</v>
      </c>
      <c r="C163" s="400">
        <v>2</v>
      </c>
      <c r="D163" s="400">
        <v>7</v>
      </c>
      <c r="E163" s="400">
        <v>20</v>
      </c>
      <c r="F163" s="400">
        <v>26</v>
      </c>
      <c r="G163" s="400">
        <v>0</v>
      </c>
      <c r="H163" s="399">
        <v>65</v>
      </c>
      <c r="I163" s="400">
        <v>29</v>
      </c>
      <c r="J163" s="400">
        <v>59</v>
      </c>
      <c r="K163" s="399">
        <v>59</v>
      </c>
      <c r="L163" s="410">
        <f t="shared" si="4"/>
        <v>293</v>
      </c>
      <c r="M163" s="119"/>
    </row>
    <row r="164" spans="1:13" ht="21" customHeight="1" x14ac:dyDescent="0.3">
      <c r="A164" s="517" t="s">
        <v>206</v>
      </c>
      <c r="B164" s="399">
        <v>20</v>
      </c>
      <c r="C164" s="400">
        <v>0</v>
      </c>
      <c r="D164" s="400">
        <v>6</v>
      </c>
      <c r="E164" s="400">
        <v>8</v>
      </c>
      <c r="F164" s="400">
        <v>16</v>
      </c>
      <c r="G164" s="400">
        <v>0</v>
      </c>
      <c r="H164" s="399">
        <v>37</v>
      </c>
      <c r="I164" s="400">
        <v>11</v>
      </c>
      <c r="J164" s="400">
        <v>28</v>
      </c>
      <c r="K164" s="399">
        <v>45</v>
      </c>
      <c r="L164" s="410">
        <f t="shared" si="4"/>
        <v>171</v>
      </c>
      <c r="M164" s="119"/>
    </row>
    <row r="165" spans="1:13" ht="21" customHeight="1" x14ac:dyDescent="0.3">
      <c r="A165" s="517" t="s">
        <v>207</v>
      </c>
      <c r="B165" s="399">
        <v>0</v>
      </c>
      <c r="C165" s="400">
        <v>0</v>
      </c>
      <c r="D165" s="400">
        <v>2</v>
      </c>
      <c r="E165" s="400">
        <v>0</v>
      </c>
      <c r="F165" s="400">
        <v>3</v>
      </c>
      <c r="G165" s="400">
        <v>0</v>
      </c>
      <c r="H165" s="399">
        <v>11</v>
      </c>
      <c r="I165" s="400">
        <v>4</v>
      </c>
      <c r="J165" s="400">
        <v>3</v>
      </c>
      <c r="K165" s="399">
        <v>6</v>
      </c>
      <c r="L165" s="410">
        <f t="shared" si="4"/>
        <v>29</v>
      </c>
      <c r="M165" s="119"/>
    </row>
    <row r="166" spans="1:13" ht="21" customHeight="1" x14ac:dyDescent="0.3">
      <c r="A166" s="517" t="s">
        <v>208</v>
      </c>
      <c r="B166" s="399">
        <v>45</v>
      </c>
      <c r="C166" s="400">
        <v>1</v>
      </c>
      <c r="D166" s="400">
        <v>20</v>
      </c>
      <c r="E166" s="400">
        <v>37</v>
      </c>
      <c r="F166" s="400">
        <v>48</v>
      </c>
      <c r="G166" s="400">
        <v>1</v>
      </c>
      <c r="H166" s="399">
        <v>99</v>
      </c>
      <c r="I166" s="400">
        <v>41</v>
      </c>
      <c r="J166" s="400">
        <v>113</v>
      </c>
      <c r="K166" s="399">
        <v>180</v>
      </c>
      <c r="L166" s="410">
        <f t="shared" si="4"/>
        <v>585</v>
      </c>
      <c r="M166" s="119"/>
    </row>
    <row r="167" spans="1:13" ht="21" customHeight="1" x14ac:dyDescent="0.3">
      <c r="A167" s="517" t="s">
        <v>302</v>
      </c>
      <c r="B167" s="399">
        <v>8</v>
      </c>
      <c r="C167" s="400">
        <v>0</v>
      </c>
      <c r="D167" s="400">
        <v>3</v>
      </c>
      <c r="E167" s="400">
        <v>5</v>
      </c>
      <c r="F167" s="400">
        <v>10</v>
      </c>
      <c r="G167" s="400">
        <v>0</v>
      </c>
      <c r="H167" s="399">
        <v>18</v>
      </c>
      <c r="I167" s="400">
        <v>8</v>
      </c>
      <c r="J167" s="400">
        <v>28</v>
      </c>
      <c r="K167" s="399">
        <v>19</v>
      </c>
      <c r="L167" s="410">
        <f t="shared" ref="L167:L187" si="5">SUM(B167:K167)</f>
        <v>99</v>
      </c>
      <c r="M167" s="119"/>
    </row>
    <row r="168" spans="1:13" ht="21" customHeight="1" x14ac:dyDescent="0.3">
      <c r="A168" s="517" t="s">
        <v>209</v>
      </c>
      <c r="B168" s="399">
        <v>5</v>
      </c>
      <c r="C168" s="400">
        <v>0</v>
      </c>
      <c r="D168" s="400">
        <v>3</v>
      </c>
      <c r="E168" s="400">
        <v>9</v>
      </c>
      <c r="F168" s="400">
        <v>8</v>
      </c>
      <c r="G168" s="400">
        <v>0</v>
      </c>
      <c r="H168" s="399">
        <v>26</v>
      </c>
      <c r="I168" s="400">
        <v>8</v>
      </c>
      <c r="J168" s="400">
        <v>16</v>
      </c>
      <c r="K168" s="399">
        <v>18</v>
      </c>
      <c r="L168" s="410">
        <f t="shared" si="5"/>
        <v>93</v>
      </c>
      <c r="M168" s="119"/>
    </row>
    <row r="169" spans="1:13" ht="21" customHeight="1" x14ac:dyDescent="0.3">
      <c r="A169" s="517" t="s">
        <v>211</v>
      </c>
      <c r="B169" s="399">
        <v>29</v>
      </c>
      <c r="C169" s="400">
        <v>0</v>
      </c>
      <c r="D169" s="400">
        <v>9</v>
      </c>
      <c r="E169" s="400">
        <v>13</v>
      </c>
      <c r="F169" s="400">
        <v>15</v>
      </c>
      <c r="G169" s="400">
        <v>0</v>
      </c>
      <c r="H169" s="399">
        <v>49</v>
      </c>
      <c r="I169" s="400">
        <v>19</v>
      </c>
      <c r="J169" s="400">
        <v>48</v>
      </c>
      <c r="K169" s="399">
        <v>72</v>
      </c>
      <c r="L169" s="410">
        <f t="shared" si="5"/>
        <v>254</v>
      </c>
      <c r="M169" s="119"/>
    </row>
    <row r="170" spans="1:13" ht="21" customHeight="1" x14ac:dyDescent="0.3">
      <c r="A170" s="517" t="s">
        <v>210</v>
      </c>
      <c r="B170" s="399">
        <v>34</v>
      </c>
      <c r="C170" s="400">
        <v>2</v>
      </c>
      <c r="D170" s="400">
        <v>11</v>
      </c>
      <c r="E170" s="400">
        <v>24</v>
      </c>
      <c r="F170" s="400">
        <v>26</v>
      </c>
      <c r="G170" s="400">
        <v>1</v>
      </c>
      <c r="H170" s="399">
        <v>93</v>
      </c>
      <c r="I170" s="400">
        <v>39</v>
      </c>
      <c r="J170" s="400">
        <v>95</v>
      </c>
      <c r="K170" s="399">
        <v>142</v>
      </c>
      <c r="L170" s="410">
        <f t="shared" si="5"/>
        <v>467</v>
      </c>
      <c r="M170" s="119"/>
    </row>
    <row r="171" spans="1:13" ht="21" customHeight="1" x14ac:dyDescent="0.3">
      <c r="A171" s="517" t="s">
        <v>212</v>
      </c>
      <c r="B171" s="399">
        <v>39</v>
      </c>
      <c r="C171" s="400">
        <v>3</v>
      </c>
      <c r="D171" s="400">
        <v>16</v>
      </c>
      <c r="E171" s="400">
        <v>26</v>
      </c>
      <c r="F171" s="400">
        <v>54</v>
      </c>
      <c r="G171" s="400">
        <v>0</v>
      </c>
      <c r="H171" s="399">
        <v>103</v>
      </c>
      <c r="I171" s="400">
        <v>45</v>
      </c>
      <c r="J171" s="400">
        <v>91</v>
      </c>
      <c r="K171" s="399">
        <v>133</v>
      </c>
      <c r="L171" s="410">
        <f t="shared" si="5"/>
        <v>510</v>
      </c>
      <c r="M171" s="119"/>
    </row>
    <row r="172" spans="1:13" ht="21" customHeight="1" x14ac:dyDescent="0.3">
      <c r="A172" s="517" t="s">
        <v>213</v>
      </c>
      <c r="B172" s="399">
        <v>6</v>
      </c>
      <c r="C172" s="400">
        <v>0</v>
      </c>
      <c r="D172" s="400">
        <v>5</v>
      </c>
      <c r="E172" s="400">
        <v>1</v>
      </c>
      <c r="F172" s="400">
        <v>3</v>
      </c>
      <c r="G172" s="400">
        <v>0</v>
      </c>
      <c r="H172" s="399">
        <v>17</v>
      </c>
      <c r="I172" s="400">
        <v>9</v>
      </c>
      <c r="J172" s="400">
        <v>6</v>
      </c>
      <c r="K172" s="399">
        <v>15</v>
      </c>
      <c r="L172" s="410">
        <f t="shared" si="5"/>
        <v>62</v>
      </c>
      <c r="M172" s="119"/>
    </row>
    <row r="173" spans="1:13" ht="21" customHeight="1" x14ac:dyDescent="0.3">
      <c r="A173" s="517" t="s">
        <v>214</v>
      </c>
      <c r="B173" s="399">
        <v>12</v>
      </c>
      <c r="C173" s="400">
        <v>0</v>
      </c>
      <c r="D173" s="400">
        <v>5</v>
      </c>
      <c r="E173" s="400">
        <v>15</v>
      </c>
      <c r="F173" s="400">
        <v>9</v>
      </c>
      <c r="G173" s="400">
        <v>0</v>
      </c>
      <c r="H173" s="399">
        <v>17</v>
      </c>
      <c r="I173" s="400">
        <v>13</v>
      </c>
      <c r="J173" s="400">
        <v>30</v>
      </c>
      <c r="K173" s="399">
        <v>44</v>
      </c>
      <c r="L173" s="410">
        <f t="shared" si="5"/>
        <v>145</v>
      </c>
      <c r="M173" s="119"/>
    </row>
    <row r="174" spans="1:13" ht="21" customHeight="1" x14ac:dyDescent="0.3">
      <c r="A174" s="517" t="s">
        <v>215</v>
      </c>
      <c r="B174" s="399">
        <v>3</v>
      </c>
      <c r="C174" s="400">
        <v>1</v>
      </c>
      <c r="D174" s="400">
        <v>1</v>
      </c>
      <c r="E174" s="400">
        <v>3</v>
      </c>
      <c r="F174" s="400">
        <v>5</v>
      </c>
      <c r="G174" s="400">
        <v>0</v>
      </c>
      <c r="H174" s="399">
        <v>12</v>
      </c>
      <c r="I174" s="400">
        <v>7</v>
      </c>
      <c r="J174" s="400">
        <v>17</v>
      </c>
      <c r="K174" s="399">
        <v>23</v>
      </c>
      <c r="L174" s="410">
        <f t="shared" si="5"/>
        <v>72</v>
      </c>
      <c r="M174" s="119"/>
    </row>
    <row r="175" spans="1:13" ht="21" customHeight="1" x14ac:dyDescent="0.3">
      <c r="A175" s="517" t="s">
        <v>216</v>
      </c>
      <c r="B175" s="399">
        <v>75</v>
      </c>
      <c r="C175" s="400">
        <v>4</v>
      </c>
      <c r="D175" s="400">
        <v>27</v>
      </c>
      <c r="E175" s="400">
        <v>59</v>
      </c>
      <c r="F175" s="400">
        <v>63</v>
      </c>
      <c r="G175" s="400">
        <v>2</v>
      </c>
      <c r="H175" s="399">
        <v>189</v>
      </c>
      <c r="I175" s="400">
        <v>72</v>
      </c>
      <c r="J175" s="400">
        <v>172</v>
      </c>
      <c r="K175" s="399">
        <v>237</v>
      </c>
      <c r="L175" s="410">
        <f t="shared" si="5"/>
        <v>900</v>
      </c>
      <c r="M175" s="119"/>
    </row>
    <row r="176" spans="1:13" ht="21" customHeight="1" x14ac:dyDescent="0.3">
      <c r="A176" s="517" t="s">
        <v>218</v>
      </c>
      <c r="B176" s="399">
        <v>55</v>
      </c>
      <c r="C176" s="400">
        <v>0</v>
      </c>
      <c r="D176" s="400">
        <v>17</v>
      </c>
      <c r="E176" s="400">
        <v>52</v>
      </c>
      <c r="F176" s="400">
        <v>49</v>
      </c>
      <c r="G176" s="400">
        <v>0</v>
      </c>
      <c r="H176" s="399">
        <v>120</v>
      </c>
      <c r="I176" s="400">
        <v>62</v>
      </c>
      <c r="J176" s="400">
        <v>113</v>
      </c>
      <c r="K176" s="399">
        <v>179</v>
      </c>
      <c r="L176" s="410">
        <f t="shared" si="5"/>
        <v>647</v>
      </c>
      <c r="M176" s="119"/>
    </row>
    <row r="177" spans="1:13" ht="21" customHeight="1" x14ac:dyDescent="0.3">
      <c r="A177" s="517" t="s">
        <v>217</v>
      </c>
      <c r="B177" s="399">
        <v>13</v>
      </c>
      <c r="C177" s="400">
        <v>0</v>
      </c>
      <c r="D177" s="400">
        <v>3</v>
      </c>
      <c r="E177" s="400">
        <v>5</v>
      </c>
      <c r="F177" s="400">
        <v>10</v>
      </c>
      <c r="G177" s="400">
        <v>0</v>
      </c>
      <c r="H177" s="399">
        <v>22</v>
      </c>
      <c r="I177" s="400">
        <v>9</v>
      </c>
      <c r="J177" s="400">
        <v>20</v>
      </c>
      <c r="K177" s="399">
        <v>21</v>
      </c>
      <c r="L177" s="410">
        <f t="shared" si="5"/>
        <v>103</v>
      </c>
      <c r="M177" s="119"/>
    </row>
    <row r="178" spans="1:13" ht="21" customHeight="1" x14ac:dyDescent="0.3">
      <c r="A178" s="517" t="s">
        <v>219</v>
      </c>
      <c r="B178" s="399">
        <v>9</v>
      </c>
      <c r="C178" s="400">
        <v>1</v>
      </c>
      <c r="D178" s="400">
        <v>4</v>
      </c>
      <c r="E178" s="400">
        <v>9</v>
      </c>
      <c r="F178" s="400">
        <v>3</v>
      </c>
      <c r="G178" s="400">
        <v>0</v>
      </c>
      <c r="H178" s="399">
        <v>20</v>
      </c>
      <c r="I178" s="400">
        <v>10</v>
      </c>
      <c r="J178" s="400">
        <v>19</v>
      </c>
      <c r="K178" s="399">
        <v>29</v>
      </c>
      <c r="L178" s="410">
        <f t="shared" si="5"/>
        <v>104</v>
      </c>
      <c r="M178" s="119"/>
    </row>
    <row r="179" spans="1:13" ht="21" customHeight="1" x14ac:dyDescent="0.3">
      <c r="A179" s="517" t="s">
        <v>220</v>
      </c>
      <c r="B179" s="399">
        <v>46</v>
      </c>
      <c r="C179" s="400">
        <v>4</v>
      </c>
      <c r="D179" s="400">
        <v>20</v>
      </c>
      <c r="E179" s="400">
        <v>21</v>
      </c>
      <c r="F179" s="400">
        <v>15</v>
      </c>
      <c r="G179" s="400">
        <v>0</v>
      </c>
      <c r="H179" s="399">
        <v>127</v>
      </c>
      <c r="I179" s="400">
        <v>43</v>
      </c>
      <c r="J179" s="400">
        <v>72</v>
      </c>
      <c r="K179" s="399">
        <v>135</v>
      </c>
      <c r="L179" s="410">
        <f t="shared" si="5"/>
        <v>483</v>
      </c>
      <c r="M179" s="119"/>
    </row>
    <row r="180" spans="1:13" ht="21" customHeight="1" x14ac:dyDescent="0.3">
      <c r="A180" s="517" t="s">
        <v>221</v>
      </c>
      <c r="B180" s="399">
        <v>124</v>
      </c>
      <c r="C180" s="400">
        <v>8</v>
      </c>
      <c r="D180" s="400">
        <v>57</v>
      </c>
      <c r="E180" s="400">
        <v>94</v>
      </c>
      <c r="F180" s="400">
        <v>76</v>
      </c>
      <c r="G180" s="400">
        <v>0</v>
      </c>
      <c r="H180" s="399">
        <v>293</v>
      </c>
      <c r="I180" s="400">
        <v>121</v>
      </c>
      <c r="J180" s="400">
        <v>243</v>
      </c>
      <c r="K180" s="399">
        <v>348</v>
      </c>
      <c r="L180" s="410">
        <f t="shared" si="5"/>
        <v>1364</v>
      </c>
      <c r="M180" s="119"/>
    </row>
    <row r="181" spans="1:13" ht="21" customHeight="1" x14ac:dyDescent="0.3">
      <c r="A181" s="517" t="s">
        <v>292</v>
      </c>
      <c r="B181" s="399">
        <v>2</v>
      </c>
      <c r="C181" s="400">
        <v>0</v>
      </c>
      <c r="D181" s="400">
        <v>0</v>
      </c>
      <c r="E181" s="400">
        <v>0</v>
      </c>
      <c r="F181" s="400">
        <v>0</v>
      </c>
      <c r="G181" s="400">
        <v>0</v>
      </c>
      <c r="H181" s="399">
        <v>7</v>
      </c>
      <c r="I181" s="400">
        <v>4</v>
      </c>
      <c r="J181" s="400">
        <v>2</v>
      </c>
      <c r="K181" s="399">
        <v>1</v>
      </c>
      <c r="L181" s="410">
        <f t="shared" si="5"/>
        <v>16</v>
      </c>
      <c r="M181" s="119"/>
    </row>
    <row r="182" spans="1:13" ht="21" customHeight="1" x14ac:dyDescent="0.3">
      <c r="A182" s="517" t="s">
        <v>222</v>
      </c>
      <c r="B182" s="399">
        <v>14</v>
      </c>
      <c r="C182" s="400">
        <v>0</v>
      </c>
      <c r="D182" s="400">
        <v>5</v>
      </c>
      <c r="E182" s="400">
        <v>9</v>
      </c>
      <c r="F182" s="400">
        <v>5</v>
      </c>
      <c r="G182" s="400">
        <v>0</v>
      </c>
      <c r="H182" s="399">
        <v>23</v>
      </c>
      <c r="I182" s="400">
        <v>12</v>
      </c>
      <c r="J182" s="400">
        <v>21</v>
      </c>
      <c r="K182" s="399">
        <v>30</v>
      </c>
      <c r="L182" s="410">
        <f t="shared" si="5"/>
        <v>119</v>
      </c>
      <c r="M182" s="119"/>
    </row>
    <row r="183" spans="1:13" ht="21" customHeight="1" x14ac:dyDescent="0.3">
      <c r="A183" s="517" t="s">
        <v>293</v>
      </c>
      <c r="B183" s="399">
        <v>3</v>
      </c>
      <c r="C183" s="400">
        <v>2</v>
      </c>
      <c r="D183" s="400">
        <v>2</v>
      </c>
      <c r="E183" s="400">
        <v>7</v>
      </c>
      <c r="F183" s="400">
        <v>5</v>
      </c>
      <c r="G183" s="400">
        <v>0</v>
      </c>
      <c r="H183" s="399">
        <v>15</v>
      </c>
      <c r="I183" s="400">
        <v>6</v>
      </c>
      <c r="J183" s="400">
        <v>20</v>
      </c>
      <c r="K183" s="399">
        <v>17</v>
      </c>
      <c r="L183" s="410">
        <f t="shared" si="5"/>
        <v>77</v>
      </c>
      <c r="M183" s="119"/>
    </row>
    <row r="184" spans="1:13" ht="21" customHeight="1" x14ac:dyDescent="0.3">
      <c r="A184" s="517" t="s">
        <v>170</v>
      </c>
      <c r="B184" s="399">
        <v>3</v>
      </c>
      <c r="C184" s="400">
        <v>0</v>
      </c>
      <c r="D184" s="400">
        <v>1</v>
      </c>
      <c r="E184" s="400">
        <v>2</v>
      </c>
      <c r="F184" s="400">
        <v>0</v>
      </c>
      <c r="G184" s="400">
        <v>0</v>
      </c>
      <c r="H184" s="399">
        <v>12</v>
      </c>
      <c r="I184" s="400">
        <v>4</v>
      </c>
      <c r="J184" s="400">
        <v>9</v>
      </c>
      <c r="K184" s="399">
        <v>6</v>
      </c>
      <c r="L184" s="410">
        <f t="shared" si="5"/>
        <v>37</v>
      </c>
      <c r="M184" s="119"/>
    </row>
    <row r="185" spans="1:13" ht="21" customHeight="1" x14ac:dyDescent="0.3">
      <c r="A185" s="517" t="s">
        <v>294</v>
      </c>
      <c r="B185" s="399">
        <v>198</v>
      </c>
      <c r="C185" s="400">
        <v>7</v>
      </c>
      <c r="D185" s="400">
        <v>66</v>
      </c>
      <c r="E185" s="400">
        <v>157</v>
      </c>
      <c r="F185" s="400">
        <v>146</v>
      </c>
      <c r="G185" s="403">
        <v>0</v>
      </c>
      <c r="H185" s="399">
        <v>391</v>
      </c>
      <c r="I185" s="403">
        <v>276</v>
      </c>
      <c r="J185" s="403">
        <v>510</v>
      </c>
      <c r="K185" s="399">
        <v>432</v>
      </c>
      <c r="L185" s="410">
        <f t="shared" si="5"/>
        <v>2183</v>
      </c>
      <c r="M185" s="119"/>
    </row>
    <row r="186" spans="1:13" ht="21" customHeight="1" thickBot="1" x14ac:dyDescent="0.35">
      <c r="A186" s="517" t="s">
        <v>295</v>
      </c>
      <c r="B186" s="411">
        <v>25</v>
      </c>
      <c r="C186" s="411">
        <v>1</v>
      </c>
      <c r="D186" s="411">
        <v>8</v>
      </c>
      <c r="E186" s="411">
        <v>12</v>
      </c>
      <c r="F186" s="411">
        <v>4</v>
      </c>
      <c r="G186" s="411">
        <v>0</v>
      </c>
      <c r="H186" s="411">
        <v>26</v>
      </c>
      <c r="I186" s="411">
        <v>21</v>
      </c>
      <c r="J186" s="411">
        <v>27</v>
      </c>
      <c r="K186" s="412">
        <v>41</v>
      </c>
      <c r="L186" s="413">
        <f t="shared" si="5"/>
        <v>165</v>
      </c>
    </row>
    <row r="187" spans="1:13" s="105" customFormat="1" ht="13.5" thickBot="1" x14ac:dyDescent="0.35">
      <c r="A187" s="398" t="s">
        <v>342</v>
      </c>
      <c r="B187" s="404">
        <v>35562</v>
      </c>
      <c r="C187" s="405">
        <v>1549</v>
      </c>
      <c r="D187" s="404">
        <v>14816</v>
      </c>
      <c r="E187" s="405">
        <v>21881</v>
      </c>
      <c r="F187" s="404">
        <v>22660</v>
      </c>
      <c r="G187" s="405">
        <v>39</v>
      </c>
      <c r="H187" s="404">
        <v>72992</v>
      </c>
      <c r="I187" s="405">
        <v>43416</v>
      </c>
      <c r="J187" s="404">
        <v>84849</v>
      </c>
      <c r="K187" s="404">
        <f>SUM(K7:K186)</f>
        <v>109985</v>
      </c>
      <c r="L187" s="406">
        <f t="shared" si="5"/>
        <v>407749</v>
      </c>
    </row>
    <row r="188" spans="1:13" ht="27" customHeight="1" x14ac:dyDescent="0.25">
      <c r="A188" s="22"/>
    </row>
    <row r="189" spans="1:13" ht="12.75" customHeight="1" x14ac:dyDescent="0.25">
      <c r="B189" s="616"/>
      <c r="C189" s="616"/>
      <c r="D189" s="616"/>
      <c r="E189" s="616"/>
      <c r="F189" s="616"/>
      <c r="G189" s="616"/>
      <c r="H189" s="616"/>
      <c r="I189" s="616"/>
      <c r="J189" s="616"/>
      <c r="K189" s="616"/>
      <c r="L189" s="616"/>
    </row>
    <row r="190" spans="1:13" x14ac:dyDescent="0.3">
      <c r="A190" s="167" t="s">
        <v>354</v>
      </c>
      <c r="B190" s="56"/>
      <c r="C190" s="56"/>
      <c r="D190" s="56"/>
      <c r="E190" s="56"/>
      <c r="F190" s="56"/>
      <c r="G190" s="56"/>
      <c r="H190" s="56"/>
      <c r="I190" s="56"/>
      <c r="J190" s="56"/>
      <c r="K190" s="393"/>
      <c r="L190" s="393"/>
    </row>
    <row r="191" spans="1:13" x14ac:dyDescent="0.25">
      <c r="A191" s="23"/>
      <c r="B191" s="23"/>
      <c r="C191" s="23"/>
      <c r="D191" s="23"/>
      <c r="E191" s="23"/>
      <c r="F191" s="23"/>
      <c r="G191" s="24"/>
      <c r="H191" s="23"/>
      <c r="I191" s="23"/>
      <c r="J191" s="23"/>
    </row>
    <row r="192" spans="1:13" ht="12.9" customHeight="1" x14ac:dyDescent="0.3">
      <c r="A192" s="167" t="s">
        <v>389</v>
      </c>
      <c r="B192" s="167"/>
      <c r="C192" s="167"/>
      <c r="D192" s="167"/>
      <c r="E192" s="167"/>
      <c r="F192" s="167"/>
      <c r="G192" s="167"/>
      <c r="H192" s="167"/>
      <c r="I192" s="167"/>
      <c r="J192" s="167"/>
    </row>
    <row r="195" spans="1:11" s="105" customFormat="1" x14ac:dyDescent="0.25">
      <c r="A195" s="43"/>
      <c r="B195" s="106"/>
      <c r="C195" s="106"/>
      <c r="D195" s="106"/>
      <c r="E195" s="106"/>
      <c r="F195" s="106"/>
      <c r="G195" s="106"/>
      <c r="H195" s="106"/>
      <c r="J195" s="45"/>
      <c r="K195" s="106"/>
    </row>
    <row r="196" spans="1:11" x14ac:dyDescent="0.25">
      <c r="A196" s="22"/>
      <c r="B196" s="45"/>
      <c r="C196" s="45"/>
      <c r="D196" s="45"/>
      <c r="E196" s="45"/>
      <c r="F196" s="45"/>
      <c r="G196" s="45"/>
      <c r="I196" s="45"/>
      <c r="J196" s="22"/>
    </row>
    <row r="197" spans="1:11" x14ac:dyDescent="0.25">
      <c r="A197" s="22"/>
      <c r="B197" s="45"/>
      <c r="C197" s="45"/>
      <c r="D197" s="45"/>
      <c r="E197" s="45"/>
      <c r="F197" s="45"/>
      <c r="G197" s="45"/>
      <c r="I197" s="45"/>
      <c r="J197" s="22"/>
    </row>
    <row r="198" spans="1:11" x14ac:dyDescent="0.25">
      <c r="A198" s="22"/>
      <c r="B198" s="45"/>
      <c r="C198" s="45"/>
      <c r="D198" s="45"/>
      <c r="E198" s="45"/>
      <c r="F198" s="45"/>
      <c r="G198" s="45"/>
      <c r="I198" s="45"/>
      <c r="J198" s="22"/>
    </row>
    <row r="199" spans="1:11" x14ac:dyDescent="0.25">
      <c r="A199" s="22"/>
      <c r="B199" s="45"/>
      <c r="C199" s="45"/>
      <c r="D199" s="45"/>
      <c r="E199" s="45"/>
      <c r="F199" s="45"/>
      <c r="G199" s="45"/>
      <c r="I199" s="45"/>
      <c r="J199" s="22"/>
    </row>
    <row r="200" spans="1:11" x14ac:dyDescent="0.25">
      <c r="A200" s="22"/>
      <c r="B200" s="45"/>
      <c r="C200" s="45"/>
      <c r="D200" s="45"/>
      <c r="E200" s="45"/>
      <c r="F200" s="45"/>
      <c r="G200" s="45"/>
      <c r="I200" s="45"/>
      <c r="J200" s="22"/>
    </row>
    <row r="201" spans="1:11" x14ac:dyDescent="0.25">
      <c r="A201" s="22"/>
      <c r="B201" s="45"/>
      <c r="C201" s="45"/>
      <c r="D201" s="45"/>
      <c r="E201" s="45"/>
      <c r="F201" s="45"/>
      <c r="G201" s="45"/>
      <c r="I201" s="45"/>
      <c r="J201" s="22"/>
    </row>
    <row r="202" spans="1:11" x14ac:dyDescent="0.25">
      <c r="A202" s="22"/>
      <c r="B202" s="45"/>
      <c r="C202" s="45"/>
      <c r="D202" s="45"/>
      <c r="E202" s="45"/>
      <c r="F202" s="45"/>
      <c r="G202" s="45"/>
      <c r="I202" s="45"/>
      <c r="J202" s="22"/>
    </row>
    <row r="203" spans="1:11" x14ac:dyDescent="0.25">
      <c r="A203" s="22"/>
      <c r="B203" s="45"/>
      <c r="C203" s="45"/>
      <c r="D203" s="45"/>
      <c r="E203" s="45"/>
      <c r="F203" s="45"/>
      <c r="G203" s="45"/>
      <c r="I203" s="45"/>
      <c r="J203" s="22"/>
    </row>
    <row r="204" spans="1:11" x14ac:dyDescent="0.25">
      <c r="A204" s="22"/>
      <c r="B204" s="45"/>
      <c r="C204" s="45"/>
      <c r="D204" s="45"/>
      <c r="E204" s="45"/>
      <c r="F204" s="45"/>
      <c r="G204" s="45"/>
      <c r="I204" s="45"/>
      <c r="J204" s="22"/>
    </row>
    <row r="205" spans="1:11" x14ac:dyDescent="0.25">
      <c r="A205" s="22"/>
      <c r="B205" s="45"/>
      <c r="C205" s="45"/>
      <c r="D205" s="45"/>
      <c r="E205" s="45"/>
      <c r="F205" s="45"/>
      <c r="G205" s="45"/>
      <c r="I205" s="45"/>
      <c r="J205" s="22"/>
    </row>
    <row r="206" spans="1:11" x14ac:dyDescent="0.25">
      <c r="A206" s="22"/>
      <c r="B206" s="45"/>
      <c r="C206" s="45"/>
      <c r="D206" s="45"/>
      <c r="E206" s="45"/>
      <c r="F206" s="45"/>
      <c r="G206" s="45"/>
      <c r="I206" s="45"/>
      <c r="J206" s="22"/>
    </row>
    <row r="207" spans="1:11" x14ac:dyDescent="0.25">
      <c r="A207" s="22"/>
      <c r="B207" s="45"/>
      <c r="C207" s="45"/>
      <c r="D207" s="45"/>
      <c r="E207" s="45"/>
      <c r="F207" s="45"/>
      <c r="G207" s="45"/>
      <c r="I207" s="45"/>
      <c r="J207" s="22"/>
    </row>
    <row r="208" spans="1:11" x14ac:dyDescent="0.25">
      <c r="A208" s="22"/>
      <c r="B208" s="45"/>
      <c r="C208" s="45"/>
      <c r="D208" s="45"/>
      <c r="E208" s="45"/>
      <c r="F208" s="45"/>
      <c r="G208" s="45"/>
      <c r="I208" s="45"/>
      <c r="J208" s="22"/>
    </row>
    <row r="209" spans="1:10" x14ac:dyDescent="0.25">
      <c r="A209" s="22"/>
      <c r="B209" s="45"/>
      <c r="C209" s="45"/>
      <c r="D209" s="45"/>
      <c r="E209" s="45"/>
      <c r="F209" s="45"/>
      <c r="G209" s="45"/>
      <c r="I209" s="45"/>
      <c r="J209" s="22"/>
    </row>
    <row r="210" spans="1:10" x14ac:dyDescent="0.25">
      <c r="A210" s="22"/>
      <c r="B210" s="45"/>
      <c r="C210" s="45"/>
      <c r="D210" s="45"/>
      <c r="E210" s="45"/>
      <c r="F210" s="45"/>
      <c r="G210" s="45"/>
      <c r="I210" s="45"/>
      <c r="J210" s="22"/>
    </row>
    <row r="211" spans="1:10" x14ac:dyDescent="0.25">
      <c r="A211" s="22"/>
      <c r="B211" s="45"/>
      <c r="C211" s="45"/>
      <c r="D211" s="45"/>
      <c r="E211" s="45"/>
      <c r="F211" s="45"/>
      <c r="G211" s="45"/>
      <c r="I211" s="45"/>
      <c r="J211" s="22"/>
    </row>
    <row r="212" spans="1:10" x14ac:dyDescent="0.25">
      <c r="A212" s="22"/>
      <c r="B212" s="45"/>
      <c r="C212" s="45"/>
      <c r="D212" s="45"/>
      <c r="E212" s="45"/>
      <c r="F212" s="45"/>
      <c r="G212" s="45"/>
      <c r="I212" s="45"/>
      <c r="J212" s="22"/>
    </row>
    <row r="213" spans="1:10" x14ac:dyDescent="0.25">
      <c r="A213" s="22"/>
      <c r="B213" s="45"/>
      <c r="C213" s="45"/>
      <c r="D213" s="45"/>
      <c r="E213" s="45"/>
      <c r="F213" s="45"/>
      <c r="G213" s="45"/>
      <c r="I213" s="45"/>
      <c r="J213" s="22"/>
    </row>
    <row r="214" spans="1:10" x14ac:dyDescent="0.25">
      <c r="A214" s="22"/>
      <c r="B214" s="45"/>
      <c r="C214" s="45"/>
      <c r="D214" s="45"/>
      <c r="E214" s="45"/>
      <c r="F214" s="45"/>
      <c r="G214" s="45"/>
      <c r="I214" s="45"/>
      <c r="J214" s="22"/>
    </row>
    <row r="215" spans="1:10" x14ac:dyDescent="0.25">
      <c r="A215" s="22"/>
      <c r="B215" s="45"/>
      <c r="C215" s="45"/>
      <c r="D215" s="45"/>
      <c r="E215" s="45"/>
      <c r="F215" s="45"/>
      <c r="G215" s="45"/>
      <c r="I215" s="45"/>
      <c r="J215" s="22"/>
    </row>
    <row r="216" spans="1:10" x14ac:dyDescent="0.25">
      <c r="A216" s="22"/>
      <c r="B216" s="45"/>
      <c r="C216" s="45"/>
      <c r="D216" s="45"/>
      <c r="E216" s="45"/>
      <c r="F216" s="45"/>
      <c r="G216" s="45"/>
      <c r="I216" s="45"/>
      <c r="J216" s="22"/>
    </row>
    <row r="217" spans="1:10" x14ac:dyDescent="0.25">
      <c r="A217" s="22"/>
      <c r="B217" s="45"/>
      <c r="C217" s="45"/>
      <c r="D217" s="45"/>
      <c r="E217" s="45"/>
      <c r="F217" s="45"/>
      <c r="G217" s="45"/>
      <c r="I217" s="45"/>
      <c r="J217" s="22"/>
    </row>
    <row r="218" spans="1:10" x14ac:dyDescent="0.25">
      <c r="A218" s="22"/>
      <c r="B218" s="45"/>
      <c r="C218" s="45"/>
      <c r="D218" s="45"/>
      <c r="E218" s="45"/>
      <c r="F218" s="45"/>
      <c r="G218" s="45"/>
      <c r="I218" s="45"/>
      <c r="J218" s="22"/>
    </row>
    <row r="219" spans="1:10" x14ac:dyDescent="0.25">
      <c r="A219" s="22"/>
      <c r="B219" s="45"/>
      <c r="C219" s="45"/>
      <c r="D219" s="45"/>
      <c r="E219" s="45"/>
      <c r="F219" s="45"/>
      <c r="G219" s="45"/>
      <c r="I219" s="45"/>
      <c r="J219" s="22"/>
    </row>
    <row r="220" spans="1:10" x14ac:dyDescent="0.25">
      <c r="A220" s="22"/>
      <c r="B220" s="45"/>
      <c r="C220" s="45"/>
      <c r="D220" s="45"/>
      <c r="E220" s="45"/>
      <c r="F220" s="45"/>
      <c r="G220" s="45"/>
      <c r="I220" s="45"/>
      <c r="J220" s="22"/>
    </row>
    <row r="221" spans="1:10" x14ac:dyDescent="0.25">
      <c r="A221" s="22"/>
      <c r="B221" s="45"/>
      <c r="C221" s="45"/>
      <c r="D221" s="45"/>
      <c r="E221" s="45"/>
      <c r="F221" s="45"/>
      <c r="G221" s="45"/>
      <c r="I221" s="45"/>
      <c r="J221" s="22"/>
    </row>
    <row r="222" spans="1:10" x14ac:dyDescent="0.25">
      <c r="A222" s="22"/>
      <c r="B222" s="45"/>
      <c r="C222" s="45"/>
      <c r="D222" s="45"/>
      <c r="E222" s="45"/>
      <c r="F222" s="45"/>
      <c r="G222" s="45"/>
      <c r="I222" s="45"/>
      <c r="J222" s="22"/>
    </row>
    <row r="223" spans="1:10" x14ac:dyDescent="0.25">
      <c r="A223" s="22"/>
      <c r="B223" s="45"/>
      <c r="C223" s="45"/>
      <c r="D223" s="45"/>
      <c r="E223" s="45"/>
      <c r="F223" s="45"/>
      <c r="G223" s="45"/>
      <c r="I223" s="45"/>
      <c r="J223" s="22"/>
    </row>
    <row r="224" spans="1:10" x14ac:dyDescent="0.25">
      <c r="A224" s="22"/>
      <c r="B224" s="45"/>
      <c r="C224" s="45"/>
      <c r="D224" s="45"/>
      <c r="E224" s="45"/>
      <c r="F224" s="45"/>
      <c r="G224" s="45"/>
      <c r="I224" s="45"/>
      <c r="J224" s="22"/>
    </row>
    <row r="225" spans="1:10" x14ac:dyDescent="0.25">
      <c r="A225" s="22"/>
      <c r="B225" s="45"/>
      <c r="C225" s="45"/>
      <c r="D225" s="45"/>
      <c r="E225" s="45"/>
      <c r="F225" s="45"/>
      <c r="G225" s="45"/>
      <c r="I225" s="45"/>
      <c r="J225" s="22"/>
    </row>
    <row r="226" spans="1:10" x14ac:dyDescent="0.25">
      <c r="A226" s="22"/>
      <c r="B226" s="45"/>
      <c r="C226" s="45"/>
      <c r="D226" s="45"/>
      <c r="E226" s="45"/>
      <c r="F226" s="45"/>
      <c r="G226" s="45"/>
      <c r="I226" s="45"/>
      <c r="J226" s="22"/>
    </row>
    <row r="227" spans="1:10" x14ac:dyDescent="0.25">
      <c r="A227" s="22"/>
      <c r="B227" s="45"/>
      <c r="C227" s="45"/>
      <c r="D227" s="45"/>
      <c r="E227" s="45"/>
      <c r="F227" s="45"/>
      <c r="G227" s="45"/>
      <c r="I227" s="45"/>
      <c r="J227" s="22"/>
    </row>
    <row r="228" spans="1:10" x14ac:dyDescent="0.25">
      <c r="A228" s="22"/>
      <c r="B228" s="45"/>
      <c r="C228" s="45"/>
      <c r="D228" s="45"/>
      <c r="E228" s="45"/>
      <c r="F228" s="45"/>
      <c r="G228" s="45"/>
      <c r="I228" s="45"/>
      <c r="J228" s="22"/>
    </row>
    <row r="229" spans="1:10" x14ac:dyDescent="0.25">
      <c r="A229" s="22"/>
      <c r="B229" s="45"/>
      <c r="C229" s="45"/>
      <c r="D229" s="45"/>
      <c r="E229" s="45"/>
      <c r="F229" s="45"/>
      <c r="G229" s="45"/>
      <c r="I229" s="45"/>
      <c r="J229" s="22"/>
    </row>
    <row r="230" spans="1:10" x14ac:dyDescent="0.25">
      <c r="A230" s="22"/>
      <c r="B230" s="45"/>
      <c r="C230" s="45"/>
      <c r="D230" s="45"/>
      <c r="E230" s="45"/>
      <c r="F230" s="45"/>
      <c r="G230" s="45"/>
      <c r="I230" s="45"/>
      <c r="J230" s="22"/>
    </row>
    <row r="231" spans="1:10" x14ac:dyDescent="0.25">
      <c r="A231" s="22"/>
      <c r="B231" s="45"/>
      <c r="C231" s="45"/>
      <c r="D231" s="45"/>
      <c r="E231" s="45"/>
      <c r="F231" s="45"/>
      <c r="G231" s="45"/>
      <c r="I231" s="45"/>
      <c r="J231" s="22"/>
    </row>
    <row r="232" spans="1:10" x14ac:dyDescent="0.25">
      <c r="A232" s="22"/>
      <c r="B232" s="45"/>
      <c r="C232" s="45"/>
      <c r="D232" s="45"/>
      <c r="E232" s="45"/>
      <c r="F232" s="45"/>
      <c r="G232" s="45"/>
      <c r="I232" s="45"/>
      <c r="J232" s="22"/>
    </row>
    <row r="233" spans="1:10" x14ac:dyDescent="0.25">
      <c r="A233" s="22"/>
      <c r="B233" s="45"/>
      <c r="C233" s="45"/>
      <c r="D233" s="45"/>
      <c r="E233" s="45"/>
      <c r="F233" s="45"/>
      <c r="G233" s="45"/>
      <c r="I233" s="45"/>
      <c r="J233" s="22"/>
    </row>
    <row r="234" spans="1:10" x14ac:dyDescent="0.25">
      <c r="A234" s="22"/>
      <c r="B234" s="45"/>
      <c r="C234" s="45"/>
      <c r="D234" s="45"/>
      <c r="E234" s="45"/>
      <c r="F234" s="45"/>
      <c r="G234" s="45"/>
      <c r="I234" s="45"/>
      <c r="J234" s="22"/>
    </row>
    <row r="235" spans="1:10" x14ac:dyDescent="0.25">
      <c r="A235" s="22"/>
      <c r="B235" s="45"/>
      <c r="C235" s="45"/>
      <c r="D235" s="45"/>
      <c r="E235" s="45"/>
      <c r="F235" s="45"/>
      <c r="G235" s="45"/>
      <c r="I235" s="45"/>
      <c r="J235" s="22"/>
    </row>
    <row r="236" spans="1:10" x14ac:dyDescent="0.25">
      <c r="A236" s="22"/>
      <c r="B236" s="45"/>
      <c r="C236" s="45"/>
      <c r="D236" s="45"/>
      <c r="E236" s="45"/>
      <c r="F236" s="45"/>
      <c r="G236" s="45"/>
      <c r="I236" s="45"/>
      <c r="J236" s="22"/>
    </row>
    <row r="237" spans="1:10" x14ac:dyDescent="0.25">
      <c r="A237" s="22"/>
      <c r="B237" s="45"/>
      <c r="C237" s="45"/>
      <c r="D237" s="45"/>
      <c r="E237" s="45"/>
      <c r="F237" s="45"/>
      <c r="G237" s="45"/>
      <c r="I237" s="45"/>
      <c r="J237" s="22"/>
    </row>
    <row r="238" spans="1:10" x14ac:dyDescent="0.25">
      <c r="A238" s="22"/>
      <c r="B238" s="45"/>
      <c r="C238" s="45"/>
      <c r="D238" s="45"/>
      <c r="E238" s="45"/>
      <c r="F238" s="45"/>
      <c r="G238" s="45"/>
      <c r="I238" s="45"/>
      <c r="J238" s="22"/>
    </row>
    <row r="239" spans="1:10" x14ac:dyDescent="0.25">
      <c r="A239" s="22"/>
      <c r="B239" s="45"/>
      <c r="C239" s="45"/>
      <c r="D239" s="45"/>
      <c r="E239" s="45"/>
      <c r="F239" s="45"/>
      <c r="G239" s="45"/>
      <c r="I239" s="45"/>
      <c r="J239" s="22"/>
    </row>
    <row r="240" spans="1:10" x14ac:dyDescent="0.25">
      <c r="A240" s="22"/>
      <c r="B240" s="45"/>
      <c r="C240" s="45"/>
      <c r="D240" s="45"/>
      <c r="E240" s="45"/>
      <c r="F240" s="45"/>
      <c r="G240" s="45"/>
      <c r="I240" s="45"/>
      <c r="J240" s="22"/>
    </row>
    <row r="241" spans="1:10" x14ac:dyDescent="0.25">
      <c r="A241" s="22"/>
      <c r="B241" s="45"/>
      <c r="C241" s="45"/>
      <c r="D241" s="45"/>
      <c r="E241" s="45"/>
      <c r="F241" s="45"/>
      <c r="G241" s="45"/>
      <c r="I241" s="45"/>
      <c r="J241" s="22"/>
    </row>
    <row r="242" spans="1:10" x14ac:dyDescent="0.25">
      <c r="A242" s="22"/>
      <c r="B242" s="45"/>
      <c r="C242" s="45"/>
      <c r="D242" s="45"/>
      <c r="E242" s="45"/>
      <c r="F242" s="45"/>
      <c r="G242" s="45"/>
      <c r="I242" s="45"/>
      <c r="J242" s="22"/>
    </row>
    <row r="243" spans="1:10" x14ac:dyDescent="0.25">
      <c r="A243" s="22"/>
      <c r="B243" s="45"/>
      <c r="C243" s="45"/>
      <c r="D243" s="45"/>
      <c r="E243" s="45"/>
      <c r="F243" s="45"/>
      <c r="G243" s="45"/>
      <c r="I243" s="45"/>
      <c r="J243" s="22"/>
    </row>
    <row r="244" spans="1:10" x14ac:dyDescent="0.25">
      <c r="A244" s="22"/>
      <c r="B244" s="45"/>
      <c r="C244" s="45"/>
      <c r="D244" s="45"/>
      <c r="E244" s="45"/>
      <c r="F244" s="45"/>
      <c r="G244" s="45"/>
      <c r="I244" s="45"/>
      <c r="J244" s="22"/>
    </row>
    <row r="245" spans="1:10" x14ac:dyDescent="0.25">
      <c r="A245" s="22"/>
      <c r="B245" s="45"/>
      <c r="C245" s="45"/>
      <c r="D245" s="45"/>
      <c r="E245" s="45"/>
      <c r="F245" s="45"/>
      <c r="G245" s="45"/>
      <c r="I245" s="45"/>
      <c r="J245" s="22"/>
    </row>
    <row r="246" spans="1:10" x14ac:dyDescent="0.25">
      <c r="A246" s="22"/>
      <c r="B246" s="45"/>
      <c r="C246" s="45"/>
      <c r="D246" s="45"/>
      <c r="E246" s="45"/>
      <c r="F246" s="45"/>
      <c r="G246" s="45"/>
      <c r="I246" s="45"/>
      <c r="J246" s="22"/>
    </row>
    <row r="247" spans="1:10" x14ac:dyDescent="0.25">
      <c r="A247" s="22"/>
      <c r="B247" s="45"/>
      <c r="C247" s="45"/>
      <c r="D247" s="45"/>
      <c r="E247" s="45"/>
      <c r="F247" s="45"/>
      <c r="G247" s="45"/>
      <c r="I247" s="45"/>
      <c r="J247" s="22"/>
    </row>
    <row r="248" spans="1:10" x14ac:dyDescent="0.25">
      <c r="A248" s="22"/>
      <c r="B248" s="45"/>
      <c r="C248" s="45"/>
      <c r="D248" s="45"/>
      <c r="E248" s="45"/>
      <c r="F248" s="45"/>
      <c r="G248" s="45"/>
      <c r="I248" s="45"/>
      <c r="J248" s="22"/>
    </row>
    <row r="249" spans="1:10" x14ac:dyDescent="0.25">
      <c r="A249" s="22"/>
      <c r="B249" s="45"/>
      <c r="C249" s="45"/>
      <c r="D249" s="45"/>
      <c r="E249" s="45"/>
      <c r="F249" s="45"/>
      <c r="G249" s="45"/>
      <c r="I249" s="45"/>
      <c r="J249" s="22"/>
    </row>
    <row r="250" spans="1:10" x14ac:dyDescent="0.25">
      <c r="A250" s="22"/>
      <c r="B250" s="45"/>
      <c r="C250" s="45"/>
      <c r="D250" s="45"/>
      <c r="E250" s="45"/>
      <c r="F250" s="45"/>
      <c r="G250" s="45"/>
      <c r="I250" s="45"/>
      <c r="J250" s="22"/>
    </row>
    <row r="251" spans="1:10" x14ac:dyDescent="0.25">
      <c r="A251" s="22"/>
      <c r="B251" s="45"/>
      <c r="C251" s="45"/>
      <c r="D251" s="45"/>
      <c r="E251" s="45"/>
      <c r="F251" s="45"/>
      <c r="G251" s="45"/>
      <c r="I251" s="45"/>
      <c r="J251" s="22"/>
    </row>
    <row r="252" spans="1:10" x14ac:dyDescent="0.25">
      <c r="A252" s="22"/>
      <c r="B252" s="45"/>
      <c r="C252" s="45"/>
      <c r="D252" s="45"/>
      <c r="E252" s="45"/>
      <c r="F252" s="45"/>
      <c r="G252" s="45"/>
      <c r="I252" s="45"/>
      <c r="J252" s="22"/>
    </row>
    <row r="253" spans="1:10" x14ac:dyDescent="0.25">
      <c r="A253" s="22"/>
      <c r="B253" s="45"/>
      <c r="C253" s="45"/>
      <c r="D253" s="45"/>
      <c r="E253" s="45"/>
      <c r="F253" s="45"/>
      <c r="G253" s="45"/>
      <c r="I253" s="45"/>
      <c r="J253" s="22"/>
    </row>
    <row r="254" spans="1:10" x14ac:dyDescent="0.25">
      <c r="A254" s="22"/>
      <c r="B254" s="45"/>
      <c r="C254" s="45"/>
      <c r="D254" s="45"/>
      <c r="E254" s="45"/>
      <c r="F254" s="45"/>
      <c r="G254" s="45"/>
      <c r="I254" s="45"/>
      <c r="J254" s="22"/>
    </row>
    <row r="255" spans="1:10" x14ac:dyDescent="0.25">
      <c r="A255" s="22"/>
      <c r="B255" s="45"/>
      <c r="C255" s="45"/>
      <c r="D255" s="45"/>
      <c r="E255" s="45"/>
      <c r="F255" s="45"/>
      <c r="G255" s="45"/>
      <c r="I255" s="45"/>
      <c r="J255" s="22"/>
    </row>
    <row r="256" spans="1:10" x14ac:dyDescent="0.25">
      <c r="A256" s="22"/>
      <c r="B256" s="45"/>
      <c r="C256" s="45"/>
      <c r="D256" s="45"/>
      <c r="E256" s="45"/>
      <c r="F256" s="45"/>
      <c r="G256" s="45"/>
      <c r="I256" s="45"/>
      <c r="J256" s="22"/>
    </row>
    <row r="257" spans="1:10" x14ac:dyDescent="0.25">
      <c r="A257" s="22"/>
      <c r="B257" s="45"/>
      <c r="C257" s="45"/>
      <c r="D257" s="45"/>
      <c r="E257" s="45"/>
      <c r="F257" s="45"/>
      <c r="G257" s="45"/>
      <c r="I257" s="45"/>
      <c r="J257" s="22"/>
    </row>
    <row r="258" spans="1:10" x14ac:dyDescent="0.25">
      <c r="A258" s="22"/>
      <c r="B258" s="45"/>
      <c r="C258" s="45"/>
      <c r="D258" s="45"/>
      <c r="E258" s="45"/>
      <c r="F258" s="45"/>
      <c r="G258" s="45"/>
      <c r="I258" s="45"/>
      <c r="J258" s="22"/>
    </row>
    <row r="259" spans="1:10" x14ac:dyDescent="0.25">
      <c r="A259" s="22"/>
      <c r="B259" s="45"/>
      <c r="C259" s="45"/>
      <c r="D259" s="45"/>
      <c r="E259" s="45"/>
      <c r="F259" s="45"/>
      <c r="G259" s="45"/>
      <c r="I259" s="45"/>
      <c r="J259" s="22"/>
    </row>
    <row r="260" spans="1:10" x14ac:dyDescent="0.25">
      <c r="A260" s="22"/>
      <c r="B260" s="45"/>
      <c r="C260" s="45"/>
      <c r="D260" s="45"/>
      <c r="E260" s="45"/>
      <c r="F260" s="45"/>
      <c r="G260" s="45"/>
      <c r="I260" s="45"/>
      <c r="J260" s="22"/>
    </row>
    <row r="261" spans="1:10" x14ac:dyDescent="0.25">
      <c r="A261" s="22"/>
      <c r="B261" s="45"/>
      <c r="C261" s="45"/>
      <c r="D261" s="45"/>
      <c r="E261" s="45"/>
      <c r="F261" s="45"/>
      <c r="G261" s="45"/>
      <c r="I261" s="45"/>
      <c r="J261" s="22"/>
    </row>
    <row r="262" spans="1:10" x14ac:dyDescent="0.25">
      <c r="A262" s="22"/>
      <c r="B262" s="45"/>
      <c r="C262" s="45"/>
      <c r="D262" s="45"/>
      <c r="E262" s="45"/>
      <c r="F262" s="45"/>
      <c r="G262" s="45"/>
      <c r="I262" s="45"/>
      <c r="J262" s="22"/>
    </row>
    <row r="263" spans="1:10" x14ac:dyDescent="0.25">
      <c r="A263" s="22"/>
      <c r="B263" s="45"/>
      <c r="C263" s="45"/>
      <c r="D263" s="45"/>
      <c r="E263" s="45"/>
      <c r="F263" s="45"/>
      <c r="G263" s="45"/>
      <c r="I263" s="45"/>
      <c r="J263" s="22"/>
    </row>
    <row r="264" spans="1:10" x14ac:dyDescent="0.25">
      <c r="A264" s="22"/>
      <c r="B264" s="45"/>
      <c r="C264" s="45"/>
      <c r="D264" s="45"/>
      <c r="E264" s="45"/>
      <c r="F264" s="45"/>
      <c r="G264" s="45"/>
      <c r="I264" s="45"/>
      <c r="J264" s="22"/>
    </row>
    <row r="265" spans="1:10" x14ac:dyDescent="0.25">
      <c r="A265" s="22"/>
      <c r="B265" s="45"/>
      <c r="C265" s="45"/>
      <c r="D265" s="45"/>
      <c r="E265" s="45"/>
      <c r="F265" s="45"/>
      <c r="G265" s="45"/>
      <c r="I265" s="45"/>
      <c r="J265" s="22"/>
    </row>
    <row r="266" spans="1:10" x14ac:dyDescent="0.25">
      <c r="A266" s="22"/>
      <c r="B266" s="45"/>
      <c r="C266" s="45"/>
      <c r="D266" s="45"/>
      <c r="E266" s="45"/>
      <c r="F266" s="45"/>
      <c r="G266" s="45"/>
      <c r="I266" s="45"/>
      <c r="J266" s="22"/>
    </row>
    <row r="267" spans="1:10" x14ac:dyDescent="0.25">
      <c r="A267" s="22"/>
      <c r="B267" s="45"/>
      <c r="C267" s="45"/>
      <c r="D267" s="45"/>
      <c r="E267" s="45"/>
      <c r="F267" s="45"/>
      <c r="G267" s="45"/>
      <c r="I267" s="45"/>
      <c r="J267" s="22"/>
    </row>
    <row r="268" spans="1:10" x14ac:dyDescent="0.25">
      <c r="A268" s="22"/>
      <c r="B268" s="45"/>
      <c r="C268" s="45"/>
      <c r="D268" s="45"/>
      <c r="E268" s="45"/>
      <c r="F268" s="45"/>
      <c r="G268" s="45"/>
      <c r="I268" s="45"/>
      <c r="J268" s="22"/>
    </row>
    <row r="269" spans="1:10" x14ac:dyDescent="0.25">
      <c r="A269" s="22"/>
      <c r="B269" s="45"/>
      <c r="C269" s="45"/>
      <c r="D269" s="45"/>
      <c r="E269" s="45"/>
      <c r="F269" s="45"/>
      <c r="G269" s="45"/>
      <c r="I269" s="45"/>
      <c r="J269" s="22"/>
    </row>
    <row r="270" spans="1:10" x14ac:dyDescent="0.25">
      <c r="A270" s="22"/>
      <c r="B270" s="45"/>
      <c r="C270" s="45"/>
      <c r="D270" s="45"/>
      <c r="E270" s="45"/>
      <c r="F270" s="45"/>
      <c r="G270" s="45"/>
      <c r="I270" s="45"/>
      <c r="J270" s="22"/>
    </row>
    <row r="271" spans="1:10" x14ac:dyDescent="0.25">
      <c r="A271" s="22"/>
      <c r="B271" s="45"/>
      <c r="C271" s="45"/>
      <c r="D271" s="45"/>
      <c r="E271" s="45"/>
      <c r="F271" s="45"/>
      <c r="G271" s="45"/>
      <c r="I271" s="45"/>
      <c r="J271" s="22"/>
    </row>
    <row r="272" spans="1:10" x14ac:dyDescent="0.25">
      <c r="A272" s="22"/>
      <c r="B272" s="45"/>
      <c r="C272" s="45"/>
      <c r="D272" s="45"/>
      <c r="E272" s="45"/>
      <c r="F272" s="45"/>
      <c r="G272" s="45"/>
      <c r="I272" s="45"/>
      <c r="J272" s="22"/>
    </row>
    <row r="273" spans="1:10" x14ac:dyDescent="0.25">
      <c r="A273" s="22"/>
      <c r="B273" s="45"/>
      <c r="C273" s="45"/>
      <c r="D273" s="45"/>
      <c r="E273" s="45"/>
      <c r="F273" s="45"/>
      <c r="G273" s="45"/>
      <c r="I273" s="45"/>
      <c r="J273" s="22"/>
    </row>
    <row r="274" spans="1:10" x14ac:dyDescent="0.25">
      <c r="A274" s="22"/>
      <c r="B274" s="45"/>
      <c r="C274" s="45"/>
      <c r="D274" s="45"/>
      <c r="E274" s="45"/>
      <c r="F274" s="45"/>
      <c r="G274" s="45"/>
      <c r="I274" s="45"/>
      <c r="J274" s="22"/>
    </row>
    <row r="275" spans="1:10" x14ac:dyDescent="0.25">
      <c r="A275" s="22"/>
      <c r="B275" s="45"/>
      <c r="C275" s="45"/>
      <c r="D275" s="45"/>
      <c r="E275" s="45"/>
      <c r="F275" s="45"/>
      <c r="G275" s="45"/>
      <c r="I275" s="45"/>
      <c r="J275" s="22"/>
    </row>
    <row r="276" spans="1:10" x14ac:dyDescent="0.25">
      <c r="A276" s="22"/>
      <c r="B276" s="45"/>
      <c r="C276" s="45"/>
      <c r="D276" s="45"/>
      <c r="E276" s="45"/>
      <c r="F276" s="45"/>
      <c r="G276" s="45"/>
      <c r="I276" s="45"/>
      <c r="J276" s="22"/>
    </row>
    <row r="277" spans="1:10" x14ac:dyDescent="0.25">
      <c r="A277" s="22"/>
      <c r="B277" s="45"/>
      <c r="C277" s="45"/>
      <c r="D277" s="45"/>
      <c r="E277" s="45"/>
      <c r="F277" s="45"/>
      <c r="G277" s="45"/>
      <c r="I277" s="45"/>
      <c r="J277" s="22"/>
    </row>
    <row r="278" spans="1:10" x14ac:dyDescent="0.25">
      <c r="A278" s="22"/>
      <c r="B278" s="45"/>
      <c r="C278" s="45"/>
      <c r="D278" s="45"/>
      <c r="E278" s="45"/>
      <c r="F278" s="45"/>
      <c r="G278" s="45"/>
      <c r="I278" s="45"/>
      <c r="J278" s="22"/>
    </row>
    <row r="279" spans="1:10" x14ac:dyDescent="0.25">
      <c r="A279" s="22"/>
      <c r="B279" s="45"/>
      <c r="C279" s="45"/>
      <c r="D279" s="45"/>
      <c r="E279" s="45"/>
      <c r="F279" s="45"/>
      <c r="G279" s="45"/>
      <c r="I279" s="45"/>
      <c r="J279" s="22"/>
    </row>
    <row r="280" spans="1:10" x14ac:dyDescent="0.25">
      <c r="A280" s="22"/>
      <c r="B280" s="45"/>
      <c r="C280" s="45"/>
      <c r="D280" s="45"/>
      <c r="E280" s="45"/>
      <c r="F280" s="45"/>
      <c r="G280" s="45"/>
      <c r="I280" s="45"/>
      <c r="J280" s="22"/>
    </row>
    <row r="281" spans="1:10" x14ac:dyDescent="0.25">
      <c r="A281" s="22"/>
      <c r="B281" s="45"/>
      <c r="C281" s="45"/>
      <c r="D281" s="45"/>
      <c r="E281" s="45"/>
      <c r="F281" s="45"/>
      <c r="G281" s="45"/>
      <c r="I281" s="45"/>
      <c r="J281" s="22"/>
    </row>
    <row r="282" spans="1:10" x14ac:dyDescent="0.25">
      <c r="A282" s="22"/>
      <c r="B282" s="45"/>
      <c r="C282" s="45"/>
      <c r="D282" s="45"/>
      <c r="E282" s="45"/>
      <c r="F282" s="45"/>
      <c r="G282" s="45"/>
      <c r="I282" s="45"/>
      <c r="J282" s="22"/>
    </row>
    <row r="283" spans="1:10" x14ac:dyDescent="0.25">
      <c r="A283" s="22"/>
      <c r="B283" s="45"/>
      <c r="C283" s="45"/>
      <c r="D283" s="45"/>
      <c r="E283" s="45"/>
      <c r="F283" s="45"/>
      <c r="G283" s="45"/>
      <c r="I283" s="45"/>
      <c r="J283" s="22"/>
    </row>
    <row r="284" spans="1:10" x14ac:dyDescent="0.25">
      <c r="A284" s="22"/>
      <c r="B284" s="45"/>
      <c r="C284" s="45"/>
      <c r="D284" s="45"/>
      <c r="E284" s="45"/>
      <c r="F284" s="45"/>
      <c r="G284" s="45"/>
      <c r="I284" s="45"/>
      <c r="J284" s="22"/>
    </row>
    <row r="285" spans="1:10" x14ac:dyDescent="0.25">
      <c r="A285" s="22"/>
      <c r="B285" s="45"/>
      <c r="C285" s="45"/>
      <c r="D285" s="45"/>
      <c r="E285" s="45"/>
      <c r="F285" s="45"/>
      <c r="G285" s="45"/>
      <c r="I285" s="45"/>
      <c r="J285" s="22"/>
    </row>
    <row r="286" spans="1:10" x14ac:dyDescent="0.25">
      <c r="A286" s="22"/>
      <c r="B286" s="45"/>
      <c r="C286" s="45"/>
      <c r="D286" s="45"/>
      <c r="E286" s="45"/>
      <c r="F286" s="45"/>
      <c r="G286" s="45"/>
      <c r="I286" s="45"/>
      <c r="J286" s="22"/>
    </row>
    <row r="287" spans="1:10" x14ac:dyDescent="0.25">
      <c r="A287" s="22"/>
      <c r="B287" s="45"/>
      <c r="C287" s="45"/>
      <c r="D287" s="45"/>
      <c r="E287" s="45"/>
      <c r="F287" s="45"/>
      <c r="G287" s="45"/>
      <c r="I287" s="45"/>
      <c r="J287" s="22"/>
    </row>
    <row r="288" spans="1:10" x14ac:dyDescent="0.25">
      <c r="A288" s="22"/>
      <c r="B288" s="45"/>
      <c r="C288" s="45"/>
      <c r="D288" s="45"/>
      <c r="E288" s="45"/>
      <c r="F288" s="45"/>
      <c r="G288" s="45"/>
      <c r="I288" s="45"/>
      <c r="J288" s="22"/>
    </row>
    <row r="289" spans="1:10" x14ac:dyDescent="0.25">
      <c r="A289" s="22"/>
      <c r="B289" s="45"/>
      <c r="C289" s="45"/>
      <c r="D289" s="45"/>
      <c r="E289" s="45"/>
      <c r="F289" s="45"/>
      <c r="G289" s="45"/>
      <c r="I289" s="45"/>
      <c r="J289" s="22"/>
    </row>
    <row r="290" spans="1:10" x14ac:dyDescent="0.25">
      <c r="A290" s="22"/>
      <c r="B290" s="45"/>
      <c r="C290" s="45"/>
      <c r="D290" s="45"/>
      <c r="E290" s="45"/>
      <c r="F290" s="45"/>
      <c r="G290" s="45"/>
      <c r="I290" s="45"/>
      <c r="J290" s="22"/>
    </row>
    <row r="291" spans="1:10" x14ac:dyDescent="0.25">
      <c r="A291" s="22"/>
      <c r="B291" s="45"/>
      <c r="C291" s="45"/>
      <c r="D291" s="45"/>
      <c r="E291" s="45"/>
      <c r="F291" s="45"/>
      <c r="G291" s="45"/>
      <c r="I291" s="45"/>
      <c r="J291" s="22"/>
    </row>
    <row r="292" spans="1:10" x14ac:dyDescent="0.25">
      <c r="A292" s="22"/>
      <c r="B292" s="45"/>
      <c r="C292" s="45"/>
      <c r="D292" s="45"/>
      <c r="E292" s="45"/>
      <c r="F292" s="45"/>
      <c r="G292" s="45"/>
      <c r="I292" s="45"/>
      <c r="J292" s="22"/>
    </row>
    <row r="293" spans="1:10" x14ac:dyDescent="0.25">
      <c r="A293" s="22"/>
      <c r="B293" s="45"/>
      <c r="C293" s="45"/>
      <c r="D293" s="45"/>
      <c r="E293" s="45"/>
      <c r="F293" s="45"/>
      <c r="G293" s="45"/>
      <c r="I293" s="45"/>
      <c r="J293" s="22"/>
    </row>
    <row r="294" spans="1:10" x14ac:dyDescent="0.25">
      <c r="A294" s="22"/>
      <c r="B294" s="45"/>
      <c r="C294" s="45"/>
      <c r="D294" s="45"/>
      <c r="E294" s="45"/>
      <c r="F294" s="45"/>
      <c r="G294" s="45"/>
      <c r="I294" s="45"/>
      <c r="J294" s="22"/>
    </row>
    <row r="295" spans="1:10" x14ac:dyDescent="0.25">
      <c r="A295" s="22"/>
      <c r="B295" s="45"/>
      <c r="C295" s="45"/>
      <c r="D295" s="45"/>
      <c r="E295" s="45"/>
      <c r="F295" s="45"/>
      <c r="G295" s="45"/>
      <c r="I295" s="45"/>
      <c r="J295" s="22"/>
    </row>
    <row r="296" spans="1:10" x14ac:dyDescent="0.25">
      <c r="A296" s="22"/>
      <c r="B296" s="45"/>
      <c r="C296" s="45"/>
      <c r="D296" s="45"/>
      <c r="E296" s="45"/>
      <c r="F296" s="45"/>
      <c r="G296" s="45"/>
      <c r="I296" s="45"/>
      <c r="J296" s="22"/>
    </row>
    <row r="297" spans="1:10" x14ac:dyDescent="0.25">
      <c r="A297" s="22"/>
      <c r="B297" s="45"/>
      <c r="C297" s="45"/>
      <c r="D297" s="45"/>
      <c r="E297" s="45"/>
      <c r="F297" s="45"/>
      <c r="G297" s="45"/>
      <c r="I297" s="45"/>
      <c r="J297" s="22"/>
    </row>
    <row r="298" spans="1:10" x14ac:dyDescent="0.25">
      <c r="A298" s="22"/>
      <c r="B298" s="45"/>
      <c r="C298" s="45"/>
      <c r="D298" s="45"/>
      <c r="E298" s="45"/>
      <c r="F298" s="45"/>
      <c r="G298" s="45"/>
      <c r="I298" s="45"/>
      <c r="J298" s="22"/>
    </row>
    <row r="299" spans="1:10" x14ac:dyDescent="0.25">
      <c r="A299" s="22"/>
      <c r="B299" s="45"/>
      <c r="C299" s="45"/>
      <c r="D299" s="45"/>
      <c r="E299" s="45"/>
      <c r="F299" s="45"/>
      <c r="G299" s="45"/>
      <c r="I299" s="45"/>
      <c r="J299" s="22"/>
    </row>
    <row r="300" spans="1:10" x14ac:dyDescent="0.25">
      <c r="A300" s="22"/>
      <c r="B300" s="45"/>
      <c r="C300" s="45"/>
      <c r="D300" s="45"/>
      <c r="E300" s="45"/>
      <c r="F300" s="45"/>
      <c r="G300" s="45"/>
      <c r="I300" s="45"/>
      <c r="J300" s="22"/>
    </row>
    <row r="301" spans="1:10" x14ac:dyDescent="0.25">
      <c r="A301" s="22"/>
      <c r="B301" s="45"/>
      <c r="C301" s="45"/>
      <c r="D301" s="45"/>
      <c r="E301" s="45"/>
      <c r="F301" s="45"/>
      <c r="G301" s="45"/>
      <c r="I301" s="45"/>
      <c r="J301" s="22"/>
    </row>
    <row r="302" spans="1:10" x14ac:dyDescent="0.25">
      <c r="A302" s="22"/>
      <c r="B302" s="45"/>
      <c r="C302" s="45"/>
      <c r="D302" s="45"/>
      <c r="E302" s="45"/>
      <c r="F302" s="45"/>
      <c r="G302" s="45"/>
      <c r="I302" s="45"/>
      <c r="J302" s="22"/>
    </row>
    <row r="303" spans="1:10" x14ac:dyDescent="0.25">
      <c r="A303" s="22"/>
      <c r="B303" s="45"/>
      <c r="C303" s="45"/>
      <c r="D303" s="45"/>
      <c r="E303" s="45"/>
      <c r="F303" s="45"/>
      <c r="G303" s="45"/>
      <c r="I303" s="45"/>
      <c r="J303" s="22"/>
    </row>
    <row r="304" spans="1:10" x14ac:dyDescent="0.25">
      <c r="A304" s="22"/>
      <c r="B304" s="45"/>
      <c r="C304" s="45"/>
      <c r="D304" s="45"/>
      <c r="E304" s="45"/>
      <c r="F304" s="45"/>
      <c r="G304" s="45"/>
      <c r="I304" s="45"/>
      <c r="J304" s="22"/>
    </row>
    <row r="305" spans="1:10" x14ac:dyDescent="0.25">
      <c r="A305" s="22"/>
      <c r="B305" s="45"/>
      <c r="C305" s="45"/>
      <c r="D305" s="45"/>
      <c r="E305" s="45"/>
      <c r="F305" s="45"/>
      <c r="G305" s="45"/>
      <c r="I305" s="45"/>
      <c r="J305" s="22"/>
    </row>
    <row r="306" spans="1:10" x14ac:dyDescent="0.25">
      <c r="A306" s="22"/>
      <c r="B306" s="45"/>
      <c r="C306" s="45"/>
      <c r="D306" s="45"/>
      <c r="E306" s="45"/>
      <c r="F306" s="45"/>
      <c r="G306" s="45"/>
      <c r="I306" s="45"/>
      <c r="J306" s="22"/>
    </row>
    <row r="307" spans="1:10" x14ac:dyDescent="0.25">
      <c r="A307" s="22"/>
      <c r="B307" s="45"/>
      <c r="C307" s="45"/>
      <c r="D307" s="45"/>
      <c r="E307" s="45"/>
      <c r="F307" s="45"/>
      <c r="G307" s="45"/>
      <c r="I307" s="45"/>
      <c r="J307" s="22"/>
    </row>
    <row r="308" spans="1:10" x14ac:dyDescent="0.25">
      <c r="A308" s="22"/>
      <c r="B308" s="45"/>
      <c r="C308" s="45"/>
      <c r="D308" s="45"/>
      <c r="E308" s="45"/>
      <c r="F308" s="45"/>
      <c r="G308" s="45"/>
      <c r="I308" s="45"/>
      <c r="J308" s="22"/>
    </row>
    <row r="309" spans="1:10" x14ac:dyDescent="0.25">
      <c r="A309" s="22"/>
      <c r="B309" s="45"/>
      <c r="C309" s="45"/>
      <c r="D309" s="45"/>
      <c r="E309" s="45"/>
      <c r="F309" s="45"/>
      <c r="G309" s="45"/>
      <c r="I309" s="45"/>
      <c r="J309" s="22"/>
    </row>
    <row r="310" spans="1:10" x14ac:dyDescent="0.25">
      <c r="A310" s="22"/>
      <c r="B310" s="45"/>
      <c r="C310" s="45"/>
      <c r="D310" s="45"/>
      <c r="E310" s="45"/>
      <c r="F310" s="45"/>
      <c r="G310" s="45"/>
      <c r="I310" s="45"/>
      <c r="J310" s="22"/>
    </row>
    <row r="311" spans="1:10" x14ac:dyDescent="0.25">
      <c r="A311" s="22"/>
      <c r="B311" s="45"/>
      <c r="C311" s="45"/>
      <c r="D311" s="45"/>
      <c r="E311" s="45"/>
      <c r="F311" s="45"/>
      <c r="G311" s="45"/>
      <c r="I311" s="45"/>
      <c r="J311" s="22"/>
    </row>
    <row r="312" spans="1:10" x14ac:dyDescent="0.25">
      <c r="A312" s="22"/>
      <c r="B312" s="45"/>
      <c r="C312" s="45"/>
      <c r="D312" s="45"/>
      <c r="E312" s="45"/>
      <c r="F312" s="45"/>
      <c r="G312" s="45"/>
      <c r="I312" s="45"/>
      <c r="J312" s="22"/>
    </row>
    <row r="313" spans="1:10" x14ac:dyDescent="0.25">
      <c r="A313" s="22"/>
      <c r="B313" s="45"/>
      <c r="C313" s="45"/>
      <c r="D313" s="45"/>
      <c r="E313" s="45"/>
      <c r="F313" s="45"/>
      <c r="G313" s="45"/>
      <c r="I313" s="45"/>
      <c r="J313" s="22"/>
    </row>
    <row r="314" spans="1:10" x14ac:dyDescent="0.25">
      <c r="A314" s="22"/>
      <c r="B314" s="45"/>
      <c r="C314" s="45"/>
      <c r="D314" s="45"/>
      <c r="E314" s="45"/>
      <c r="F314" s="45"/>
      <c r="G314" s="45"/>
      <c r="I314" s="45"/>
      <c r="J314" s="22"/>
    </row>
    <row r="315" spans="1:10" x14ac:dyDescent="0.25">
      <c r="A315" s="22"/>
      <c r="B315" s="45"/>
      <c r="C315" s="45"/>
      <c r="D315" s="45"/>
      <c r="E315" s="45"/>
      <c r="F315" s="45"/>
      <c r="G315" s="45"/>
      <c r="I315" s="45"/>
      <c r="J315" s="22"/>
    </row>
    <row r="316" spans="1:10" x14ac:dyDescent="0.25">
      <c r="A316" s="22"/>
      <c r="B316" s="45"/>
      <c r="C316" s="45"/>
      <c r="D316" s="45"/>
      <c r="E316" s="45"/>
      <c r="F316" s="45"/>
      <c r="G316" s="45"/>
      <c r="I316" s="45"/>
      <c r="J316" s="22"/>
    </row>
    <row r="317" spans="1:10" x14ac:dyDescent="0.25">
      <c r="A317" s="22"/>
      <c r="B317" s="45"/>
      <c r="C317" s="45"/>
      <c r="D317" s="45"/>
      <c r="E317" s="45"/>
      <c r="F317" s="45"/>
      <c r="G317" s="45"/>
      <c r="I317" s="45"/>
      <c r="J317" s="22"/>
    </row>
    <row r="318" spans="1:10" x14ac:dyDescent="0.25">
      <c r="A318" s="22"/>
      <c r="B318" s="45"/>
      <c r="C318" s="45"/>
      <c r="D318" s="45"/>
      <c r="E318" s="45"/>
      <c r="F318" s="45"/>
      <c r="G318" s="45"/>
      <c r="I318" s="45"/>
      <c r="J318" s="22"/>
    </row>
    <row r="319" spans="1:10" x14ac:dyDescent="0.25">
      <c r="A319" s="22"/>
      <c r="B319" s="45"/>
      <c r="C319" s="45"/>
      <c r="D319" s="45"/>
      <c r="E319" s="45"/>
      <c r="F319" s="45"/>
      <c r="G319" s="45"/>
      <c r="I319" s="45"/>
      <c r="J319" s="22"/>
    </row>
    <row r="320" spans="1:10" x14ac:dyDescent="0.25">
      <c r="A320" s="22"/>
      <c r="B320" s="45"/>
      <c r="C320" s="45"/>
      <c r="D320" s="45"/>
      <c r="E320" s="45"/>
      <c r="F320" s="45"/>
      <c r="G320" s="45"/>
      <c r="I320" s="45"/>
      <c r="J320" s="22"/>
    </row>
    <row r="321" spans="1:10" x14ac:dyDescent="0.25">
      <c r="A321" s="22"/>
      <c r="B321" s="45"/>
      <c r="C321" s="45"/>
      <c r="D321" s="45"/>
      <c r="E321" s="45"/>
      <c r="F321" s="45"/>
      <c r="G321" s="45"/>
      <c r="I321" s="45"/>
      <c r="J321" s="22"/>
    </row>
    <row r="322" spans="1:10" x14ac:dyDescent="0.25">
      <c r="A322" s="22"/>
      <c r="B322" s="45"/>
      <c r="C322" s="45"/>
      <c r="D322" s="45"/>
      <c r="E322" s="45"/>
      <c r="F322" s="45"/>
      <c r="G322" s="45"/>
      <c r="I322" s="45"/>
      <c r="J322" s="22"/>
    </row>
    <row r="323" spans="1:10" x14ac:dyDescent="0.25">
      <c r="A323" s="22"/>
      <c r="B323" s="45"/>
      <c r="C323" s="45"/>
      <c r="D323" s="45"/>
      <c r="E323" s="45"/>
      <c r="F323" s="45"/>
      <c r="G323" s="45"/>
      <c r="I323" s="45"/>
      <c r="J323" s="22"/>
    </row>
    <row r="324" spans="1:10" x14ac:dyDescent="0.25">
      <c r="A324" s="22"/>
      <c r="B324" s="45"/>
      <c r="C324" s="45"/>
      <c r="D324" s="45"/>
      <c r="E324" s="45"/>
      <c r="F324" s="45"/>
      <c r="G324" s="45"/>
      <c r="I324" s="45"/>
      <c r="J324" s="22"/>
    </row>
    <row r="325" spans="1:10" x14ac:dyDescent="0.25">
      <c r="A325" s="22"/>
      <c r="B325" s="45"/>
      <c r="C325" s="45"/>
      <c r="D325" s="45"/>
      <c r="E325" s="45"/>
      <c r="F325" s="45"/>
      <c r="G325" s="45"/>
      <c r="I325" s="45"/>
      <c r="J325" s="22"/>
    </row>
    <row r="326" spans="1:10" x14ac:dyDescent="0.25">
      <c r="A326" s="22"/>
      <c r="B326" s="45"/>
      <c r="C326" s="45"/>
      <c r="D326" s="45"/>
      <c r="E326" s="45"/>
      <c r="F326" s="45"/>
      <c r="G326" s="45"/>
      <c r="I326" s="45"/>
      <c r="J326" s="22"/>
    </row>
    <row r="327" spans="1:10" x14ac:dyDescent="0.25">
      <c r="A327" s="22"/>
      <c r="B327" s="45"/>
      <c r="C327" s="45"/>
      <c r="D327" s="45"/>
      <c r="E327" s="45"/>
      <c r="F327" s="45"/>
      <c r="G327" s="45"/>
      <c r="I327" s="45"/>
      <c r="J327" s="22"/>
    </row>
    <row r="328" spans="1:10" x14ac:dyDescent="0.25">
      <c r="A328" s="22"/>
      <c r="B328" s="45"/>
      <c r="C328" s="45"/>
      <c r="D328" s="45"/>
      <c r="E328" s="45"/>
      <c r="F328" s="45"/>
      <c r="G328" s="45"/>
      <c r="I328" s="45"/>
      <c r="J328" s="22"/>
    </row>
    <row r="329" spans="1:10" x14ac:dyDescent="0.25">
      <c r="A329" s="22"/>
      <c r="B329" s="45"/>
      <c r="C329" s="45"/>
      <c r="D329" s="45"/>
      <c r="E329" s="45"/>
      <c r="F329" s="45"/>
      <c r="G329" s="45"/>
      <c r="I329" s="45"/>
      <c r="J329" s="22"/>
    </row>
    <row r="330" spans="1:10" x14ac:dyDescent="0.25">
      <c r="A330" s="22"/>
      <c r="B330" s="45"/>
      <c r="C330" s="45"/>
      <c r="D330" s="45"/>
      <c r="E330" s="45"/>
      <c r="F330" s="45"/>
      <c r="G330" s="45"/>
      <c r="I330" s="45"/>
      <c r="J330" s="22"/>
    </row>
    <row r="331" spans="1:10" x14ac:dyDescent="0.25">
      <c r="A331" s="22"/>
      <c r="B331" s="45"/>
      <c r="C331" s="45"/>
      <c r="D331" s="45"/>
      <c r="E331" s="45"/>
      <c r="F331" s="45"/>
      <c r="G331" s="45"/>
      <c r="I331" s="45"/>
      <c r="J331" s="22"/>
    </row>
    <row r="332" spans="1:10" x14ac:dyDescent="0.25">
      <c r="A332" s="22"/>
      <c r="B332" s="45"/>
      <c r="C332" s="45"/>
      <c r="D332" s="45"/>
      <c r="E332" s="45"/>
      <c r="F332" s="45"/>
      <c r="G332" s="45"/>
      <c r="I332" s="45"/>
      <c r="J332" s="22"/>
    </row>
    <row r="333" spans="1:10" x14ac:dyDescent="0.25">
      <c r="A333" s="22"/>
      <c r="B333" s="45"/>
      <c r="C333" s="45"/>
      <c r="D333" s="45"/>
      <c r="E333" s="45"/>
      <c r="F333" s="45"/>
      <c r="G333" s="45"/>
      <c r="I333" s="45"/>
      <c r="J333" s="22"/>
    </row>
    <row r="334" spans="1:10" x14ac:dyDescent="0.25">
      <c r="A334" s="22"/>
      <c r="B334" s="45"/>
      <c r="C334" s="45"/>
      <c r="D334" s="45"/>
      <c r="E334" s="45"/>
      <c r="F334" s="45"/>
      <c r="G334" s="45"/>
      <c r="I334" s="45"/>
      <c r="J334" s="22"/>
    </row>
    <row r="335" spans="1:10" x14ac:dyDescent="0.25">
      <c r="A335" s="22"/>
      <c r="B335" s="45"/>
      <c r="C335" s="45"/>
      <c r="D335" s="45"/>
      <c r="E335" s="45"/>
      <c r="F335" s="45"/>
      <c r="G335" s="45"/>
      <c r="I335" s="45"/>
      <c r="J335" s="22"/>
    </row>
    <row r="336" spans="1:10" x14ac:dyDescent="0.25">
      <c r="A336" s="22"/>
      <c r="B336" s="45"/>
      <c r="C336" s="45"/>
      <c r="D336" s="45"/>
      <c r="E336" s="45"/>
      <c r="F336" s="45"/>
      <c r="G336" s="45"/>
      <c r="I336" s="45"/>
      <c r="J336" s="22"/>
    </row>
    <row r="337" spans="1:10" x14ac:dyDescent="0.25">
      <c r="A337" s="22"/>
      <c r="B337" s="45"/>
      <c r="C337" s="45"/>
      <c r="D337" s="45"/>
      <c r="E337" s="45"/>
      <c r="F337" s="45"/>
      <c r="G337" s="45"/>
      <c r="I337" s="45"/>
      <c r="J337" s="22"/>
    </row>
    <row r="338" spans="1:10" x14ac:dyDescent="0.25">
      <c r="A338" s="22"/>
      <c r="B338" s="45"/>
      <c r="C338" s="45"/>
      <c r="D338" s="45"/>
      <c r="E338" s="45"/>
      <c r="F338" s="45"/>
      <c r="G338" s="45"/>
      <c r="I338" s="45"/>
      <c r="J338" s="22"/>
    </row>
    <row r="339" spans="1:10" x14ac:dyDescent="0.25">
      <c r="A339" s="22"/>
      <c r="B339" s="45"/>
      <c r="C339" s="45"/>
      <c r="D339" s="45"/>
      <c r="E339" s="45"/>
      <c r="F339" s="45"/>
      <c r="G339" s="45"/>
      <c r="I339" s="45"/>
      <c r="J339" s="22"/>
    </row>
    <row r="340" spans="1:10" x14ac:dyDescent="0.25">
      <c r="A340" s="22"/>
      <c r="B340" s="45"/>
      <c r="C340" s="45"/>
      <c r="D340" s="45"/>
      <c r="E340" s="45"/>
      <c r="F340" s="45"/>
      <c r="G340" s="45"/>
      <c r="I340" s="45"/>
      <c r="J340" s="22"/>
    </row>
    <row r="341" spans="1:10" x14ac:dyDescent="0.25">
      <c r="A341" s="22"/>
      <c r="B341" s="45"/>
      <c r="C341" s="45"/>
      <c r="D341" s="45"/>
      <c r="E341" s="45"/>
      <c r="F341" s="45"/>
      <c r="G341" s="45"/>
      <c r="I341" s="45"/>
      <c r="J341" s="22"/>
    </row>
    <row r="342" spans="1:10" x14ac:dyDescent="0.25">
      <c r="A342" s="22"/>
      <c r="B342" s="45"/>
      <c r="C342" s="45"/>
      <c r="D342" s="45"/>
      <c r="E342" s="45"/>
      <c r="F342" s="45"/>
      <c r="G342" s="45"/>
      <c r="I342" s="45"/>
      <c r="J342" s="22"/>
    </row>
    <row r="343" spans="1:10" x14ac:dyDescent="0.25">
      <c r="A343" s="22"/>
      <c r="B343" s="45"/>
      <c r="C343" s="45"/>
      <c r="D343" s="45"/>
      <c r="E343" s="45"/>
      <c r="F343" s="45"/>
      <c r="G343" s="45"/>
      <c r="I343" s="45"/>
      <c r="J343" s="22"/>
    </row>
    <row r="344" spans="1:10" x14ac:dyDescent="0.25">
      <c r="A344" s="22"/>
      <c r="B344" s="45"/>
      <c r="C344" s="45"/>
      <c r="D344" s="45"/>
      <c r="E344" s="45"/>
      <c r="F344" s="45"/>
      <c r="G344" s="45"/>
      <c r="I344" s="45"/>
      <c r="J344" s="22"/>
    </row>
    <row r="345" spans="1:10" x14ac:dyDescent="0.25">
      <c r="A345" s="22"/>
      <c r="B345" s="45"/>
      <c r="C345" s="45"/>
      <c r="D345" s="45"/>
      <c r="E345" s="45"/>
      <c r="F345" s="45"/>
      <c r="G345" s="45"/>
      <c r="I345" s="45"/>
      <c r="J345" s="22"/>
    </row>
    <row r="346" spans="1:10" x14ac:dyDescent="0.25">
      <c r="A346" s="22"/>
      <c r="B346" s="45"/>
      <c r="C346" s="45"/>
      <c r="D346" s="45"/>
      <c r="E346" s="45"/>
      <c r="F346" s="45"/>
      <c r="G346" s="45"/>
      <c r="I346" s="45"/>
      <c r="J346" s="22"/>
    </row>
    <row r="347" spans="1:10" x14ac:dyDescent="0.25">
      <c r="A347" s="22"/>
      <c r="B347" s="45"/>
      <c r="C347" s="45"/>
      <c r="D347" s="45"/>
      <c r="E347" s="45"/>
      <c r="F347" s="45"/>
      <c r="G347" s="45"/>
      <c r="I347" s="45"/>
      <c r="J347" s="22"/>
    </row>
    <row r="348" spans="1:10" x14ac:dyDescent="0.25">
      <c r="A348" s="22"/>
      <c r="B348" s="45"/>
      <c r="C348" s="45"/>
      <c r="D348" s="45"/>
      <c r="E348" s="45"/>
      <c r="F348" s="45"/>
      <c r="G348" s="45"/>
      <c r="I348" s="45"/>
      <c r="J348" s="22"/>
    </row>
    <row r="349" spans="1:10" x14ac:dyDescent="0.25">
      <c r="A349" s="22"/>
      <c r="B349" s="45"/>
      <c r="C349" s="45"/>
      <c r="D349" s="45"/>
      <c r="E349" s="45"/>
      <c r="F349" s="45"/>
      <c r="G349" s="45"/>
      <c r="I349" s="45"/>
      <c r="J349" s="22"/>
    </row>
    <row r="350" spans="1:10" x14ac:dyDescent="0.25">
      <c r="A350" s="22"/>
      <c r="B350" s="45"/>
      <c r="C350" s="45"/>
      <c r="D350" s="45"/>
      <c r="E350" s="45"/>
      <c r="F350" s="45"/>
      <c r="G350" s="45"/>
      <c r="I350" s="45"/>
      <c r="J350" s="22"/>
    </row>
    <row r="351" spans="1:10" x14ac:dyDescent="0.25">
      <c r="A351" s="22"/>
      <c r="B351" s="45"/>
      <c r="C351" s="45"/>
      <c r="D351" s="45"/>
      <c r="E351" s="45"/>
      <c r="F351" s="45"/>
      <c r="G351" s="45"/>
      <c r="I351" s="45"/>
      <c r="J351" s="22"/>
    </row>
    <row r="352" spans="1:10" x14ac:dyDescent="0.25">
      <c r="A352" s="22"/>
      <c r="B352" s="45"/>
      <c r="C352" s="45"/>
      <c r="D352" s="45"/>
      <c r="E352" s="45"/>
      <c r="F352" s="45"/>
      <c r="G352" s="45"/>
      <c r="I352" s="45"/>
      <c r="J352" s="22"/>
    </row>
    <row r="353" spans="1:10" x14ac:dyDescent="0.25">
      <c r="A353" s="22"/>
      <c r="B353" s="45"/>
      <c r="C353" s="45"/>
      <c r="D353" s="45"/>
      <c r="E353" s="45"/>
      <c r="F353" s="45"/>
      <c r="G353" s="45"/>
      <c r="I353" s="45"/>
      <c r="J353" s="22"/>
    </row>
    <row r="354" spans="1:10" x14ac:dyDescent="0.25">
      <c r="A354" s="22"/>
      <c r="B354" s="45"/>
      <c r="C354" s="45"/>
      <c r="D354" s="45"/>
      <c r="E354" s="45"/>
      <c r="F354" s="45"/>
      <c r="G354" s="45"/>
      <c r="I354" s="45"/>
      <c r="J354" s="22"/>
    </row>
    <row r="355" spans="1:10" x14ac:dyDescent="0.25">
      <c r="A355" s="22"/>
      <c r="B355" s="45"/>
      <c r="C355" s="45"/>
      <c r="D355" s="45"/>
      <c r="E355" s="45"/>
      <c r="F355" s="45"/>
      <c r="G355" s="45"/>
      <c r="I355" s="45"/>
      <c r="J355" s="22"/>
    </row>
    <row r="356" spans="1:10" x14ac:dyDescent="0.25">
      <c r="A356" s="22"/>
      <c r="B356" s="45"/>
      <c r="C356" s="45"/>
      <c r="D356" s="45"/>
      <c r="E356" s="45"/>
      <c r="F356" s="45"/>
      <c r="G356" s="45"/>
      <c r="I356" s="45"/>
      <c r="J356" s="22"/>
    </row>
    <row r="357" spans="1:10" x14ac:dyDescent="0.25">
      <c r="A357" s="22"/>
      <c r="B357" s="45"/>
      <c r="C357" s="45"/>
      <c r="D357" s="45"/>
      <c r="E357" s="45"/>
      <c r="F357" s="45"/>
      <c r="G357" s="45"/>
      <c r="I357" s="45"/>
      <c r="J357" s="22"/>
    </row>
    <row r="358" spans="1:10" x14ac:dyDescent="0.25">
      <c r="A358" s="22"/>
      <c r="B358" s="45"/>
      <c r="C358" s="45"/>
      <c r="D358" s="45"/>
      <c r="E358" s="45"/>
      <c r="F358" s="45"/>
      <c r="G358" s="45"/>
      <c r="I358" s="45"/>
      <c r="J358" s="22"/>
    </row>
    <row r="359" spans="1:10" x14ac:dyDescent="0.25">
      <c r="A359" s="22"/>
      <c r="B359" s="45"/>
      <c r="C359" s="45"/>
      <c r="D359" s="45"/>
      <c r="E359" s="45"/>
      <c r="F359" s="45"/>
      <c r="G359" s="45"/>
      <c r="I359" s="45"/>
      <c r="J359" s="22"/>
    </row>
    <row r="360" spans="1:10" x14ac:dyDescent="0.25">
      <c r="A360" s="22"/>
      <c r="B360" s="45"/>
      <c r="C360" s="45"/>
      <c r="D360" s="45"/>
      <c r="E360" s="45"/>
      <c r="F360" s="45"/>
      <c r="G360" s="45"/>
      <c r="I360" s="45"/>
      <c r="J360" s="22"/>
    </row>
    <row r="361" spans="1:10" x14ac:dyDescent="0.25">
      <c r="A361" s="22"/>
      <c r="B361" s="45"/>
      <c r="C361" s="45"/>
      <c r="D361" s="45"/>
      <c r="E361" s="45"/>
      <c r="F361" s="45"/>
      <c r="G361" s="45"/>
      <c r="I361" s="45"/>
      <c r="J361" s="22"/>
    </row>
    <row r="362" spans="1:10" x14ac:dyDescent="0.25">
      <c r="A362" s="22"/>
      <c r="B362" s="45"/>
      <c r="C362" s="45"/>
      <c r="D362" s="45"/>
      <c r="E362" s="45"/>
      <c r="F362" s="45"/>
      <c r="G362" s="45"/>
      <c r="I362" s="45"/>
      <c r="J362" s="22"/>
    </row>
    <row r="363" spans="1:10" x14ac:dyDescent="0.25">
      <c r="A363" s="22"/>
      <c r="B363" s="45"/>
      <c r="C363" s="45"/>
      <c r="D363" s="45"/>
      <c r="E363" s="45"/>
      <c r="F363" s="45"/>
      <c r="G363" s="45"/>
      <c r="I363" s="45"/>
      <c r="J363" s="22"/>
    </row>
    <row r="364" spans="1:10" x14ac:dyDescent="0.25">
      <c r="A364" s="22"/>
      <c r="B364" s="45"/>
      <c r="C364" s="45"/>
      <c r="D364" s="45"/>
      <c r="E364" s="45"/>
      <c r="F364" s="45"/>
      <c r="G364" s="45"/>
      <c r="I364" s="45"/>
      <c r="J364" s="22"/>
    </row>
    <row r="365" spans="1:10" x14ac:dyDescent="0.25">
      <c r="A365" s="22"/>
      <c r="B365" s="45"/>
      <c r="C365" s="45"/>
      <c r="D365" s="45"/>
      <c r="E365" s="45"/>
      <c r="F365" s="45"/>
      <c r="G365" s="45"/>
      <c r="I365" s="45"/>
      <c r="J365" s="22"/>
    </row>
    <row r="366" spans="1:10" x14ac:dyDescent="0.25">
      <c r="A366" s="22"/>
      <c r="B366" s="45"/>
      <c r="C366" s="45"/>
      <c r="D366" s="45"/>
      <c r="E366" s="45"/>
      <c r="F366" s="45"/>
      <c r="G366" s="45"/>
      <c r="I366" s="45"/>
      <c r="J366" s="22"/>
    </row>
    <row r="367" spans="1:10" x14ac:dyDescent="0.25">
      <c r="A367" s="22"/>
      <c r="B367" s="45"/>
      <c r="C367" s="45"/>
      <c r="D367" s="45"/>
      <c r="E367" s="45"/>
      <c r="F367" s="45"/>
      <c r="G367" s="45"/>
      <c r="I367" s="45"/>
      <c r="J367" s="22"/>
    </row>
    <row r="368" spans="1:10" x14ac:dyDescent="0.25">
      <c r="A368" s="22"/>
      <c r="B368" s="45"/>
      <c r="C368" s="45"/>
      <c r="D368" s="45"/>
      <c r="E368" s="45"/>
      <c r="F368" s="45"/>
      <c r="G368" s="45"/>
      <c r="I368" s="45"/>
      <c r="J368" s="22"/>
    </row>
    <row r="369" spans="1:10" x14ac:dyDescent="0.25">
      <c r="A369" s="22"/>
      <c r="B369" s="45"/>
      <c r="C369" s="45"/>
      <c r="D369" s="45"/>
      <c r="E369" s="45"/>
      <c r="F369" s="45"/>
      <c r="G369" s="45"/>
      <c r="I369" s="45"/>
      <c r="J369" s="22"/>
    </row>
    <row r="370" spans="1:10" x14ac:dyDescent="0.25">
      <c r="A370" s="22"/>
      <c r="B370" s="45"/>
      <c r="C370" s="45"/>
      <c r="D370" s="45"/>
      <c r="E370" s="45"/>
      <c r="F370" s="45"/>
      <c r="G370" s="45"/>
      <c r="I370" s="45"/>
      <c r="J370" s="22"/>
    </row>
    <row r="371" spans="1:10" x14ac:dyDescent="0.25">
      <c r="A371" s="22"/>
      <c r="B371" s="45"/>
      <c r="C371" s="45"/>
      <c r="D371" s="45"/>
      <c r="E371" s="45"/>
      <c r="F371" s="45"/>
      <c r="G371" s="45"/>
      <c r="I371" s="45"/>
      <c r="J371" s="22"/>
    </row>
    <row r="372" spans="1:10" x14ac:dyDescent="0.25">
      <c r="A372" s="22"/>
      <c r="B372" s="45"/>
      <c r="C372" s="45"/>
      <c r="D372" s="45"/>
      <c r="E372" s="45"/>
      <c r="F372" s="45"/>
      <c r="G372" s="45"/>
      <c r="I372" s="45"/>
      <c r="J372" s="22"/>
    </row>
    <row r="373" spans="1:10" x14ac:dyDescent="0.25">
      <c r="A373" s="22"/>
      <c r="B373" s="45"/>
      <c r="C373" s="45"/>
      <c r="D373" s="45"/>
      <c r="E373" s="45"/>
      <c r="F373" s="45"/>
      <c r="G373" s="45"/>
      <c r="I373" s="45"/>
      <c r="J373" s="22"/>
    </row>
    <row r="374" spans="1:10" x14ac:dyDescent="0.25">
      <c r="A374" s="22"/>
      <c r="B374" s="45"/>
      <c r="C374" s="45"/>
      <c r="D374" s="45"/>
      <c r="E374" s="45"/>
      <c r="F374" s="45"/>
      <c r="G374" s="45"/>
      <c r="I374" s="45"/>
      <c r="J374" s="22"/>
    </row>
    <row r="375" spans="1:10" x14ac:dyDescent="0.25">
      <c r="A375" s="22"/>
      <c r="B375" s="45"/>
      <c r="C375" s="45"/>
      <c r="D375" s="45"/>
      <c r="E375" s="45"/>
      <c r="F375" s="45"/>
      <c r="G375" s="45"/>
      <c r="I375" s="45"/>
      <c r="J375" s="22"/>
    </row>
    <row r="376" spans="1:10" x14ac:dyDescent="0.25">
      <c r="A376" s="22"/>
      <c r="B376" s="45"/>
      <c r="C376" s="45"/>
      <c r="D376" s="45"/>
      <c r="E376" s="45"/>
      <c r="F376" s="45"/>
      <c r="G376" s="45"/>
      <c r="I376" s="45"/>
      <c r="J376" s="22"/>
    </row>
    <row r="377" spans="1:10" x14ac:dyDescent="0.25">
      <c r="A377" s="22"/>
      <c r="B377" s="45"/>
      <c r="C377" s="45"/>
      <c r="D377" s="45"/>
      <c r="E377" s="45"/>
      <c r="F377" s="45"/>
      <c r="G377" s="45"/>
      <c r="I377" s="45"/>
      <c r="J377" s="22"/>
    </row>
    <row r="378" spans="1:10" x14ac:dyDescent="0.25">
      <c r="A378" s="22"/>
      <c r="B378" s="45"/>
      <c r="C378" s="45"/>
      <c r="D378" s="45"/>
      <c r="E378" s="45"/>
      <c r="F378" s="45"/>
      <c r="G378" s="45"/>
      <c r="I378" s="45"/>
      <c r="J378" s="22"/>
    </row>
    <row r="379" spans="1:10" x14ac:dyDescent="0.25">
      <c r="A379" s="22"/>
      <c r="B379" s="45"/>
      <c r="C379" s="45"/>
      <c r="D379" s="45"/>
      <c r="E379" s="45"/>
      <c r="F379" s="45"/>
      <c r="G379" s="45"/>
      <c r="I379" s="45"/>
      <c r="J379" s="22"/>
    </row>
    <row r="380" spans="1:10" x14ac:dyDescent="0.25">
      <c r="A380" s="22"/>
      <c r="B380" s="45"/>
      <c r="C380" s="45"/>
      <c r="D380" s="45"/>
      <c r="E380" s="45"/>
      <c r="F380" s="45"/>
      <c r="G380" s="45"/>
      <c r="I380" s="45"/>
      <c r="J380" s="22"/>
    </row>
    <row r="381" spans="1:10" x14ac:dyDescent="0.25">
      <c r="A381" s="22"/>
      <c r="B381" s="45"/>
      <c r="C381" s="45"/>
      <c r="D381" s="45"/>
      <c r="E381" s="45"/>
      <c r="F381" s="45"/>
      <c r="G381" s="45"/>
      <c r="I381" s="45"/>
      <c r="J381" s="22"/>
    </row>
    <row r="382" spans="1:10" x14ac:dyDescent="0.25">
      <c r="A382" s="22"/>
      <c r="B382" s="45"/>
      <c r="C382" s="45"/>
      <c r="D382" s="45"/>
      <c r="E382" s="45"/>
      <c r="F382" s="45"/>
      <c r="G382" s="45"/>
      <c r="I382" s="45"/>
      <c r="J382" s="22"/>
    </row>
    <row r="383" spans="1:10" x14ac:dyDescent="0.25">
      <c r="A383" s="22"/>
      <c r="B383" s="45"/>
      <c r="C383" s="45"/>
      <c r="D383" s="45"/>
      <c r="E383" s="45"/>
      <c r="F383" s="45"/>
      <c r="G383" s="45"/>
      <c r="I383" s="45"/>
      <c r="J383" s="22"/>
    </row>
    <row r="384" spans="1:10" x14ac:dyDescent="0.25">
      <c r="A384" s="22"/>
      <c r="B384" s="45"/>
      <c r="C384" s="45"/>
      <c r="D384" s="45"/>
      <c r="E384" s="45"/>
      <c r="F384" s="45"/>
      <c r="G384" s="45"/>
      <c r="I384" s="45"/>
      <c r="J384" s="22"/>
    </row>
    <row r="385" spans="1:10" x14ac:dyDescent="0.25">
      <c r="A385" s="22"/>
      <c r="B385" s="45"/>
      <c r="C385" s="45"/>
      <c r="D385" s="45"/>
      <c r="E385" s="45"/>
      <c r="F385" s="45"/>
      <c r="G385" s="45"/>
      <c r="I385" s="45"/>
      <c r="J385" s="22"/>
    </row>
    <row r="386" spans="1:10" x14ac:dyDescent="0.25">
      <c r="A386" s="22"/>
      <c r="B386" s="45"/>
      <c r="C386" s="45"/>
      <c r="D386" s="45"/>
      <c r="E386" s="45"/>
      <c r="F386" s="45"/>
      <c r="G386" s="45"/>
      <c r="I386" s="45"/>
      <c r="J386" s="22"/>
    </row>
    <row r="387" spans="1:10" x14ac:dyDescent="0.25">
      <c r="A387" s="22"/>
      <c r="B387" s="45"/>
      <c r="C387" s="45"/>
      <c r="D387" s="45"/>
      <c r="E387" s="45"/>
      <c r="F387" s="45"/>
      <c r="G387" s="45"/>
      <c r="I387" s="45"/>
      <c r="J387" s="22"/>
    </row>
    <row r="388" spans="1:10" x14ac:dyDescent="0.25">
      <c r="A388" s="22"/>
      <c r="B388" s="45"/>
      <c r="C388" s="45"/>
      <c r="D388" s="45"/>
      <c r="E388" s="45"/>
      <c r="F388" s="45"/>
      <c r="G388" s="45"/>
      <c r="I388" s="45"/>
      <c r="J388" s="22"/>
    </row>
    <row r="389" spans="1:10" x14ac:dyDescent="0.25">
      <c r="A389" s="22"/>
      <c r="B389" s="45"/>
      <c r="C389" s="45"/>
      <c r="D389" s="45"/>
      <c r="E389" s="45"/>
      <c r="F389" s="45"/>
      <c r="G389" s="45"/>
      <c r="I389" s="45"/>
      <c r="J389" s="22"/>
    </row>
    <row r="390" spans="1:10" x14ac:dyDescent="0.25">
      <c r="A390" s="22"/>
      <c r="B390" s="45"/>
      <c r="C390" s="45"/>
      <c r="D390" s="45"/>
      <c r="E390" s="45"/>
      <c r="F390" s="45"/>
      <c r="G390" s="45"/>
      <c r="I390" s="45"/>
      <c r="J390" s="22"/>
    </row>
    <row r="391" spans="1:10" x14ac:dyDescent="0.25">
      <c r="A391" s="22"/>
      <c r="B391" s="45"/>
      <c r="C391" s="45"/>
      <c r="D391" s="45"/>
      <c r="E391" s="45"/>
      <c r="F391" s="45"/>
      <c r="G391" s="45"/>
      <c r="I391" s="45"/>
      <c r="J391" s="22"/>
    </row>
    <row r="392" spans="1:10" x14ac:dyDescent="0.25">
      <c r="A392" s="22"/>
      <c r="B392" s="45"/>
      <c r="C392" s="45"/>
      <c r="D392" s="45"/>
      <c r="E392" s="45"/>
      <c r="F392" s="45"/>
      <c r="G392" s="45"/>
      <c r="I392" s="45"/>
      <c r="J392" s="22"/>
    </row>
    <row r="393" spans="1:10" x14ac:dyDescent="0.25">
      <c r="A393" s="22"/>
      <c r="B393" s="45"/>
      <c r="C393" s="45"/>
      <c r="D393" s="45"/>
      <c r="E393" s="45"/>
      <c r="F393" s="45"/>
      <c r="G393" s="45"/>
      <c r="I393" s="45"/>
      <c r="J393" s="22"/>
    </row>
    <row r="394" spans="1:10" x14ac:dyDescent="0.25">
      <c r="A394" s="22"/>
      <c r="B394" s="45"/>
      <c r="C394" s="45"/>
      <c r="D394" s="45"/>
      <c r="E394" s="45"/>
      <c r="F394" s="45"/>
      <c r="G394" s="45"/>
      <c r="I394" s="45"/>
      <c r="J394" s="22"/>
    </row>
    <row r="395" spans="1:10" x14ac:dyDescent="0.25">
      <c r="A395" s="22"/>
      <c r="B395" s="45"/>
      <c r="C395" s="45"/>
      <c r="D395" s="45"/>
      <c r="E395" s="45"/>
      <c r="F395" s="45"/>
      <c r="G395" s="45"/>
      <c r="I395" s="45"/>
      <c r="J395" s="22"/>
    </row>
    <row r="396" spans="1:10" x14ac:dyDescent="0.25">
      <c r="A396" s="22"/>
      <c r="B396" s="45"/>
      <c r="C396" s="45"/>
      <c r="D396" s="45"/>
      <c r="E396" s="45"/>
      <c r="F396" s="45"/>
      <c r="G396" s="45"/>
      <c r="I396" s="45"/>
      <c r="J396" s="22"/>
    </row>
    <row r="397" spans="1:10" x14ac:dyDescent="0.25">
      <c r="A397" s="22"/>
      <c r="B397" s="45"/>
      <c r="C397" s="45"/>
      <c r="D397" s="45"/>
      <c r="E397" s="45"/>
      <c r="F397" s="45"/>
      <c r="G397" s="45"/>
      <c r="I397" s="45"/>
      <c r="J397" s="22"/>
    </row>
    <row r="398" spans="1:10" x14ac:dyDescent="0.25">
      <c r="A398" s="22"/>
      <c r="B398" s="45"/>
      <c r="C398" s="45"/>
      <c r="D398" s="45"/>
      <c r="E398" s="45"/>
      <c r="F398" s="45"/>
      <c r="G398" s="45"/>
      <c r="I398" s="45"/>
      <c r="J398" s="22"/>
    </row>
    <row r="399" spans="1:10" x14ac:dyDescent="0.25">
      <c r="A399" s="22"/>
      <c r="B399" s="45"/>
      <c r="C399" s="45"/>
      <c r="D399" s="45"/>
      <c r="E399" s="45"/>
      <c r="F399" s="45"/>
      <c r="G399" s="45"/>
      <c r="I399" s="45"/>
      <c r="J399" s="22"/>
    </row>
    <row r="400" spans="1:10" x14ac:dyDescent="0.25">
      <c r="A400" s="22"/>
      <c r="B400" s="45"/>
      <c r="C400" s="45"/>
      <c r="D400" s="45"/>
      <c r="E400" s="45"/>
      <c r="F400" s="45"/>
      <c r="G400" s="45"/>
      <c r="I400" s="45"/>
      <c r="J400" s="22"/>
    </row>
    <row r="401" spans="1:10" x14ac:dyDescent="0.25">
      <c r="A401" s="22"/>
      <c r="B401" s="45"/>
      <c r="C401" s="45"/>
      <c r="D401" s="45"/>
      <c r="E401" s="45"/>
      <c r="F401" s="45"/>
      <c r="G401" s="45"/>
      <c r="I401" s="45"/>
      <c r="J401" s="22"/>
    </row>
  </sheetData>
  <mergeCells count="3">
    <mergeCell ref="B2:L2"/>
    <mergeCell ref="B4:L4"/>
    <mergeCell ref="B189:L189"/>
  </mergeCells>
  <phoneticPr fontId="4" type="noConversion"/>
  <hyperlinks>
    <hyperlink ref="M3" location="Índice!A1" display="Volver al índice"/>
  </hyperlinks>
  <printOptions horizontalCentered="1" verticalCentered="1"/>
  <pageMargins left="0" right="0" top="0.78740157480314965" bottom="0.39370078740157483" header="0" footer="0"/>
  <pageSetup paperSize="9" scale="70" firstPageNumber="21" fitToHeight="0" orientation="portrait" useFirstPageNumber="1" r:id="rId1"/>
  <headerFooter differentFirst="1">
    <oddFooter>Página &amp;P</oddFooter>
    <firstHeader>&amp;C&amp;G</firstHeader>
    <firstFooter>Página &amp;P</firstFooter>
  </headerFooter>
  <rowBreaks count="4" manualBreakCount="4">
    <brk id="45" max="15" man="1"/>
    <brk id="85" max="15" man="1"/>
    <brk id="126" max="15" man="1"/>
    <brk id="164" max="15" man="1"/>
  </rowBreaks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F192"/>
  <sheetViews>
    <sheetView topLeftCell="A178" zoomScale="85" zoomScaleNormal="85" workbookViewId="0">
      <selection activeCell="N200" sqref="N200"/>
    </sheetView>
  </sheetViews>
  <sheetFormatPr baseColWidth="10" defaultRowHeight="12.5" x14ac:dyDescent="0.25"/>
  <cols>
    <col min="1" max="1" width="21.1796875" customWidth="1"/>
    <col min="2" max="2" width="7.90625" customWidth="1"/>
    <col min="3" max="3" width="7.36328125" customWidth="1"/>
    <col min="4" max="4" width="8" customWidth="1"/>
    <col min="5" max="5" width="7.6328125" customWidth="1"/>
    <col min="6" max="6" width="6" customWidth="1"/>
    <col min="7" max="7" width="6.6328125" customWidth="1"/>
    <col min="8" max="8" width="7.26953125" customWidth="1"/>
    <col min="9" max="9" width="6.90625" customWidth="1"/>
    <col min="10" max="10" width="8.6328125" customWidth="1"/>
    <col min="11" max="11" width="8.81640625" customWidth="1"/>
    <col min="12" max="12" width="8.54296875" customWidth="1"/>
    <col min="13" max="13" width="7.6328125" customWidth="1"/>
    <col min="14" max="14" width="6.81640625" customWidth="1"/>
    <col min="15" max="15" width="6.54296875" customWidth="1"/>
    <col min="16" max="17" width="7.36328125" customWidth="1"/>
    <col min="18" max="18" width="6.90625" customWidth="1"/>
    <col min="19" max="19" width="7.36328125" customWidth="1"/>
    <col min="20" max="20" width="8.81640625" customWidth="1"/>
    <col min="21" max="21" width="7.36328125" customWidth="1"/>
    <col min="22" max="22" width="6.1796875" customWidth="1"/>
    <col min="23" max="23" width="7.81640625" customWidth="1"/>
    <col min="24" max="24" width="6.6328125" customWidth="1"/>
    <col min="26" max="26" width="7.36328125" customWidth="1"/>
    <col min="27" max="27" width="7.08984375" customWidth="1"/>
    <col min="28" max="28" width="6.90625" customWidth="1"/>
    <col min="29" max="29" width="7.36328125" customWidth="1"/>
    <col min="30" max="30" width="6.453125" customWidth="1"/>
  </cols>
  <sheetData>
    <row r="1" spans="1:32" ht="13" x14ac:dyDescent="0.3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32" ht="14.5" x14ac:dyDescent="0.35">
      <c r="A2" s="569" t="s">
        <v>235</v>
      </c>
      <c r="B2" s="569"/>
      <c r="C2" s="569"/>
      <c r="D2" s="569"/>
      <c r="E2" s="569"/>
      <c r="F2" s="569"/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</row>
    <row r="3" spans="1:32" ht="13" x14ac:dyDescent="0.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40" t="s">
        <v>237</v>
      </c>
      <c r="U3" s="16"/>
    </row>
    <row r="4" spans="1:32" ht="14.5" x14ac:dyDescent="0.35">
      <c r="A4" s="569" t="s">
        <v>356</v>
      </c>
      <c r="B4" s="569"/>
      <c r="C4" s="569"/>
      <c r="D4" s="569"/>
      <c r="E4" s="569"/>
      <c r="F4" s="569"/>
      <c r="G4" s="569"/>
      <c r="H4" s="569"/>
      <c r="I4" s="569"/>
      <c r="J4" s="569"/>
      <c r="K4" s="569"/>
      <c r="L4" s="569"/>
      <c r="M4" s="569"/>
      <c r="N4" s="569"/>
      <c r="O4" s="569"/>
      <c r="P4" s="569"/>
      <c r="Q4" s="569"/>
      <c r="R4" s="569"/>
      <c r="S4" s="569"/>
      <c r="T4" s="569"/>
      <c r="U4" s="569"/>
    </row>
    <row r="5" spans="1:32" ht="13" thickBot="1" x14ac:dyDescent="0.3"/>
    <row r="6" spans="1:32" ht="31.5" customHeight="1" thickTop="1" thickBot="1" x14ac:dyDescent="0.35">
      <c r="A6" s="16"/>
      <c r="B6" s="623" t="s">
        <v>313</v>
      </c>
      <c r="C6" s="620"/>
      <c r="D6" s="624"/>
      <c r="E6" s="464" t="s">
        <v>352</v>
      </c>
      <c r="F6" s="465"/>
      <c r="G6" s="466"/>
      <c r="H6" s="464" t="s">
        <v>315</v>
      </c>
      <c r="I6" s="465"/>
      <c r="J6" s="466"/>
      <c r="K6" s="625" t="s">
        <v>316</v>
      </c>
      <c r="L6" s="626"/>
      <c r="M6" s="627"/>
      <c r="N6" s="468" t="s">
        <v>317</v>
      </c>
      <c r="O6" s="467"/>
      <c r="P6" s="469"/>
      <c r="Q6" s="617" t="s">
        <v>318</v>
      </c>
      <c r="R6" s="618"/>
      <c r="S6" s="619"/>
      <c r="T6" s="617" t="s">
        <v>319</v>
      </c>
      <c r="U6" s="618"/>
      <c r="V6" s="619"/>
      <c r="W6" s="617" t="s">
        <v>320</v>
      </c>
      <c r="X6" s="618"/>
      <c r="Y6" s="619"/>
      <c r="Z6" s="617" t="s">
        <v>321</v>
      </c>
      <c r="AA6" s="618"/>
      <c r="AB6" s="619"/>
      <c r="AC6" s="620" t="s">
        <v>322</v>
      </c>
      <c r="AD6" s="620"/>
      <c r="AE6" s="620"/>
      <c r="AF6" s="621" t="s">
        <v>2</v>
      </c>
    </row>
    <row r="7" spans="1:32" ht="13.5" thickBot="1" x14ac:dyDescent="0.35">
      <c r="A7" s="16"/>
      <c r="B7" s="470" t="s">
        <v>21</v>
      </c>
      <c r="C7" s="471" t="s">
        <v>22</v>
      </c>
      <c r="D7" s="472" t="s">
        <v>27</v>
      </c>
      <c r="E7" s="470" t="s">
        <v>21</v>
      </c>
      <c r="F7" s="471" t="s">
        <v>22</v>
      </c>
      <c r="G7" s="472" t="s">
        <v>27</v>
      </c>
      <c r="H7" s="470" t="s">
        <v>21</v>
      </c>
      <c r="I7" s="471" t="s">
        <v>22</v>
      </c>
      <c r="J7" s="472" t="s">
        <v>27</v>
      </c>
      <c r="K7" s="470" t="s">
        <v>21</v>
      </c>
      <c r="L7" s="471" t="s">
        <v>22</v>
      </c>
      <c r="M7" s="472" t="s">
        <v>27</v>
      </c>
      <c r="N7" s="470" t="s">
        <v>21</v>
      </c>
      <c r="O7" s="471" t="s">
        <v>22</v>
      </c>
      <c r="P7" s="472" t="s">
        <v>27</v>
      </c>
      <c r="Q7" s="470" t="s">
        <v>21</v>
      </c>
      <c r="R7" s="471" t="s">
        <v>22</v>
      </c>
      <c r="S7" s="472" t="s">
        <v>27</v>
      </c>
      <c r="T7" s="470" t="s">
        <v>21</v>
      </c>
      <c r="U7" s="471" t="s">
        <v>22</v>
      </c>
      <c r="V7" s="472" t="s">
        <v>27</v>
      </c>
      <c r="W7" s="470" t="s">
        <v>21</v>
      </c>
      <c r="X7" s="471" t="s">
        <v>22</v>
      </c>
      <c r="Y7" s="472" t="s">
        <v>27</v>
      </c>
      <c r="Z7" s="470" t="s">
        <v>21</v>
      </c>
      <c r="AA7" s="471" t="s">
        <v>22</v>
      </c>
      <c r="AB7" s="472" t="s">
        <v>27</v>
      </c>
      <c r="AC7" s="470" t="s">
        <v>21</v>
      </c>
      <c r="AD7" s="471" t="s">
        <v>22</v>
      </c>
      <c r="AE7" s="472" t="s">
        <v>27</v>
      </c>
      <c r="AF7" s="622"/>
    </row>
    <row r="8" spans="1:32" ht="13" x14ac:dyDescent="0.3">
      <c r="A8" s="515" t="s">
        <v>71</v>
      </c>
      <c r="B8" s="500">
        <v>0</v>
      </c>
      <c r="C8" s="501">
        <v>0</v>
      </c>
      <c r="D8" s="475">
        <f t="shared" ref="D8:D39" si="0">SUM(B8:C8)</f>
        <v>0</v>
      </c>
      <c r="E8" s="487">
        <v>0</v>
      </c>
      <c r="F8" s="474">
        <v>0</v>
      </c>
      <c r="G8" s="475">
        <f t="shared" ref="G8:G39" si="1">SUM(E8:F8)</f>
        <v>0</v>
      </c>
      <c r="H8" s="473">
        <v>0</v>
      </c>
      <c r="I8" s="474">
        <v>1</v>
      </c>
      <c r="J8" s="475">
        <f t="shared" ref="J8:J39" si="2">SUM(H8:I8)</f>
        <v>1</v>
      </c>
      <c r="K8" s="473">
        <v>0</v>
      </c>
      <c r="L8" s="474">
        <v>0</v>
      </c>
      <c r="M8" s="476">
        <f t="shared" ref="M8:M39" si="3">SUM(K8:L8)</f>
        <v>0</v>
      </c>
      <c r="N8" s="477">
        <v>0</v>
      </c>
      <c r="O8" s="478">
        <v>0</v>
      </c>
      <c r="P8" s="479">
        <f t="shared" ref="P8:P39" si="4">SUM(N8:O8)</f>
        <v>0</v>
      </c>
      <c r="Q8" s="480">
        <v>0</v>
      </c>
      <c r="R8" s="478">
        <v>0</v>
      </c>
      <c r="S8" s="481">
        <f t="shared" ref="S8:S39" si="5">SUM(Q8:R8)</f>
        <v>0</v>
      </c>
      <c r="T8" s="480">
        <v>1</v>
      </c>
      <c r="U8" s="478">
        <v>3</v>
      </c>
      <c r="V8" s="481">
        <f t="shared" ref="V8:V39" si="6">SUM(T8:U8)</f>
        <v>4</v>
      </c>
      <c r="W8" s="480">
        <v>1</v>
      </c>
      <c r="X8" s="478">
        <v>0</v>
      </c>
      <c r="Y8" s="481">
        <f t="shared" ref="Y8:Y39" si="7">SUM(W8:X8)</f>
        <v>1</v>
      </c>
      <c r="Z8" s="480">
        <v>0</v>
      </c>
      <c r="AA8" s="477">
        <v>0</v>
      </c>
      <c r="AB8" s="481">
        <f t="shared" ref="AB8:AB39" si="8">SUM(Z8:AA8)</f>
        <v>0</v>
      </c>
      <c r="AC8" s="482">
        <v>2</v>
      </c>
      <c r="AD8" s="478">
        <v>0</v>
      </c>
      <c r="AE8" s="479">
        <f t="shared" ref="AE8:AE39" si="9">SUM(AC8:AD8)</f>
        <v>2</v>
      </c>
      <c r="AF8" s="483">
        <f>D8+G8+J8+M8+P8+S8+V8+Y8+AB8+AE8</f>
        <v>8</v>
      </c>
    </row>
    <row r="9" spans="1:32" ht="13" x14ac:dyDescent="0.3">
      <c r="A9" s="515" t="s">
        <v>72</v>
      </c>
      <c r="B9" s="486">
        <v>11</v>
      </c>
      <c r="C9" s="474">
        <v>6</v>
      </c>
      <c r="D9" s="484">
        <f t="shared" si="0"/>
        <v>17</v>
      </c>
      <c r="E9" s="487">
        <v>1</v>
      </c>
      <c r="F9" s="474">
        <v>1</v>
      </c>
      <c r="G9" s="484">
        <f t="shared" si="1"/>
        <v>2</v>
      </c>
      <c r="H9" s="473">
        <v>3</v>
      </c>
      <c r="I9" s="474">
        <v>5</v>
      </c>
      <c r="J9" s="484">
        <f t="shared" si="2"/>
        <v>8</v>
      </c>
      <c r="K9" s="473">
        <v>5</v>
      </c>
      <c r="L9" s="474">
        <v>5</v>
      </c>
      <c r="M9" s="485">
        <f t="shared" si="3"/>
        <v>10</v>
      </c>
      <c r="N9" s="473">
        <v>7</v>
      </c>
      <c r="O9" s="474">
        <v>4</v>
      </c>
      <c r="P9" s="485">
        <f t="shared" si="4"/>
        <v>11</v>
      </c>
      <c r="Q9" s="486">
        <v>0</v>
      </c>
      <c r="R9" s="474">
        <v>0</v>
      </c>
      <c r="S9" s="484">
        <f t="shared" si="5"/>
        <v>0</v>
      </c>
      <c r="T9" s="486">
        <v>18</v>
      </c>
      <c r="U9" s="474">
        <v>19</v>
      </c>
      <c r="V9" s="484">
        <f t="shared" si="6"/>
        <v>37</v>
      </c>
      <c r="W9" s="486">
        <v>4</v>
      </c>
      <c r="X9" s="474">
        <v>8</v>
      </c>
      <c r="Y9" s="484">
        <f t="shared" si="7"/>
        <v>12</v>
      </c>
      <c r="Z9" s="486">
        <v>26</v>
      </c>
      <c r="AA9" s="473">
        <v>15</v>
      </c>
      <c r="AB9" s="484">
        <f t="shared" si="8"/>
        <v>41</v>
      </c>
      <c r="AC9" s="487">
        <v>31</v>
      </c>
      <c r="AD9" s="474">
        <v>24</v>
      </c>
      <c r="AE9" s="485">
        <f t="shared" si="9"/>
        <v>55</v>
      </c>
      <c r="AF9" s="483">
        <f t="shared" ref="AF9:AF72" si="10">D9+G9+J9+M9+P9+S9+V9+Y9+AB9+AE9</f>
        <v>193</v>
      </c>
    </row>
    <row r="10" spans="1:32" ht="13" x14ac:dyDescent="0.3">
      <c r="A10" s="515" t="s">
        <v>73</v>
      </c>
      <c r="B10" s="486">
        <v>0</v>
      </c>
      <c r="C10" s="474">
        <v>1</v>
      </c>
      <c r="D10" s="484">
        <f t="shared" si="0"/>
        <v>1</v>
      </c>
      <c r="E10" s="487">
        <v>0</v>
      </c>
      <c r="F10" s="474">
        <v>0</v>
      </c>
      <c r="G10" s="484">
        <f t="shared" si="1"/>
        <v>0</v>
      </c>
      <c r="H10" s="473">
        <v>0</v>
      </c>
      <c r="I10" s="474">
        <v>0</v>
      </c>
      <c r="J10" s="484">
        <f t="shared" si="2"/>
        <v>0</v>
      </c>
      <c r="K10" s="473">
        <v>0</v>
      </c>
      <c r="L10" s="474">
        <v>0</v>
      </c>
      <c r="M10" s="485">
        <f t="shared" si="3"/>
        <v>0</v>
      </c>
      <c r="N10" s="473">
        <v>0</v>
      </c>
      <c r="O10" s="474">
        <v>0</v>
      </c>
      <c r="P10" s="485">
        <f t="shared" si="4"/>
        <v>0</v>
      </c>
      <c r="Q10" s="486">
        <v>0</v>
      </c>
      <c r="R10" s="474">
        <v>0</v>
      </c>
      <c r="S10" s="484">
        <f t="shared" si="5"/>
        <v>0</v>
      </c>
      <c r="T10" s="486">
        <v>0</v>
      </c>
      <c r="U10" s="474">
        <v>0</v>
      </c>
      <c r="V10" s="484">
        <f t="shared" si="6"/>
        <v>0</v>
      </c>
      <c r="W10" s="486">
        <v>1</v>
      </c>
      <c r="X10" s="474">
        <v>2</v>
      </c>
      <c r="Y10" s="484">
        <f t="shared" si="7"/>
        <v>3</v>
      </c>
      <c r="Z10" s="486">
        <v>1</v>
      </c>
      <c r="AA10" s="473">
        <v>1</v>
      </c>
      <c r="AB10" s="484">
        <f t="shared" si="8"/>
        <v>2</v>
      </c>
      <c r="AC10" s="487">
        <v>0</v>
      </c>
      <c r="AD10" s="474">
        <v>3</v>
      </c>
      <c r="AE10" s="485">
        <f t="shared" si="9"/>
        <v>3</v>
      </c>
      <c r="AF10" s="483">
        <f t="shared" si="10"/>
        <v>9</v>
      </c>
    </row>
    <row r="11" spans="1:32" ht="13" x14ac:dyDescent="0.3">
      <c r="A11" s="515" t="s">
        <v>74</v>
      </c>
      <c r="B11" s="486">
        <v>26</v>
      </c>
      <c r="C11" s="474">
        <v>30</v>
      </c>
      <c r="D11" s="484">
        <f t="shared" si="0"/>
        <v>56</v>
      </c>
      <c r="E11" s="487">
        <v>0</v>
      </c>
      <c r="F11" s="474">
        <v>2</v>
      </c>
      <c r="G11" s="484">
        <f t="shared" si="1"/>
        <v>2</v>
      </c>
      <c r="H11" s="473">
        <v>11</v>
      </c>
      <c r="I11" s="474">
        <v>7</v>
      </c>
      <c r="J11" s="484">
        <f t="shared" si="2"/>
        <v>18</v>
      </c>
      <c r="K11" s="473">
        <v>10</v>
      </c>
      <c r="L11" s="474">
        <v>17</v>
      </c>
      <c r="M11" s="485">
        <f t="shared" si="3"/>
        <v>27</v>
      </c>
      <c r="N11" s="473">
        <v>25</v>
      </c>
      <c r="O11" s="474">
        <v>27</v>
      </c>
      <c r="P11" s="485">
        <f t="shared" si="4"/>
        <v>52</v>
      </c>
      <c r="Q11" s="486">
        <v>0</v>
      </c>
      <c r="R11" s="474">
        <v>0</v>
      </c>
      <c r="S11" s="484">
        <f t="shared" si="5"/>
        <v>0</v>
      </c>
      <c r="T11" s="486">
        <v>62</v>
      </c>
      <c r="U11" s="474">
        <v>54</v>
      </c>
      <c r="V11" s="484">
        <f t="shared" si="6"/>
        <v>116</v>
      </c>
      <c r="W11" s="486">
        <v>24</v>
      </c>
      <c r="X11" s="474">
        <v>29</v>
      </c>
      <c r="Y11" s="484">
        <f t="shared" si="7"/>
        <v>53</v>
      </c>
      <c r="Z11" s="486">
        <v>93</v>
      </c>
      <c r="AA11" s="473">
        <v>94</v>
      </c>
      <c r="AB11" s="484">
        <f t="shared" si="8"/>
        <v>187</v>
      </c>
      <c r="AC11" s="487">
        <v>85</v>
      </c>
      <c r="AD11" s="474">
        <v>76</v>
      </c>
      <c r="AE11" s="485">
        <f t="shared" si="9"/>
        <v>161</v>
      </c>
      <c r="AF11" s="483">
        <f t="shared" si="10"/>
        <v>672</v>
      </c>
    </row>
    <row r="12" spans="1:32" ht="13" x14ac:dyDescent="0.3">
      <c r="A12" s="515" t="s">
        <v>75</v>
      </c>
      <c r="B12" s="486">
        <v>514</v>
      </c>
      <c r="C12" s="474">
        <v>480</v>
      </c>
      <c r="D12" s="484">
        <f t="shared" si="0"/>
        <v>994</v>
      </c>
      <c r="E12" s="487">
        <v>20</v>
      </c>
      <c r="F12" s="474">
        <v>39</v>
      </c>
      <c r="G12" s="484">
        <f t="shared" si="1"/>
        <v>59</v>
      </c>
      <c r="H12" s="473">
        <v>252</v>
      </c>
      <c r="I12" s="474">
        <v>233</v>
      </c>
      <c r="J12" s="484">
        <f t="shared" si="2"/>
        <v>485</v>
      </c>
      <c r="K12" s="473">
        <v>265</v>
      </c>
      <c r="L12" s="474">
        <v>270</v>
      </c>
      <c r="M12" s="485">
        <f t="shared" si="3"/>
        <v>535</v>
      </c>
      <c r="N12" s="473">
        <v>351</v>
      </c>
      <c r="O12" s="474">
        <v>242</v>
      </c>
      <c r="P12" s="485">
        <f t="shared" si="4"/>
        <v>593</v>
      </c>
      <c r="Q12" s="486">
        <v>0</v>
      </c>
      <c r="R12" s="474">
        <v>0</v>
      </c>
      <c r="S12" s="484">
        <f t="shared" si="5"/>
        <v>0</v>
      </c>
      <c r="T12" s="486">
        <v>1129</v>
      </c>
      <c r="U12" s="474">
        <v>1257</v>
      </c>
      <c r="V12" s="484">
        <f t="shared" si="6"/>
        <v>2386</v>
      </c>
      <c r="W12" s="486">
        <v>665</v>
      </c>
      <c r="X12" s="474">
        <v>709</v>
      </c>
      <c r="Y12" s="484">
        <f t="shared" si="7"/>
        <v>1374</v>
      </c>
      <c r="Z12" s="486">
        <v>1256</v>
      </c>
      <c r="AA12" s="473">
        <v>1267</v>
      </c>
      <c r="AB12" s="484">
        <f t="shared" si="8"/>
        <v>2523</v>
      </c>
      <c r="AC12" s="487">
        <v>1701</v>
      </c>
      <c r="AD12" s="474">
        <v>1586</v>
      </c>
      <c r="AE12" s="485">
        <f t="shared" si="9"/>
        <v>3287</v>
      </c>
      <c r="AF12" s="483">
        <f t="shared" si="10"/>
        <v>12236</v>
      </c>
    </row>
    <row r="13" spans="1:32" ht="13" x14ac:dyDescent="0.3">
      <c r="A13" s="515" t="s">
        <v>76</v>
      </c>
      <c r="B13" s="486">
        <v>237</v>
      </c>
      <c r="C13" s="474">
        <v>235</v>
      </c>
      <c r="D13" s="484">
        <f t="shared" si="0"/>
        <v>472</v>
      </c>
      <c r="E13" s="487">
        <v>13</v>
      </c>
      <c r="F13" s="474">
        <v>12</v>
      </c>
      <c r="G13" s="484">
        <f t="shared" si="1"/>
        <v>25</v>
      </c>
      <c r="H13" s="473">
        <v>127</v>
      </c>
      <c r="I13" s="474">
        <v>101</v>
      </c>
      <c r="J13" s="484">
        <f t="shared" si="2"/>
        <v>228</v>
      </c>
      <c r="K13" s="473">
        <v>185</v>
      </c>
      <c r="L13" s="474">
        <v>180</v>
      </c>
      <c r="M13" s="485">
        <f t="shared" si="3"/>
        <v>365</v>
      </c>
      <c r="N13" s="473">
        <v>204</v>
      </c>
      <c r="O13" s="474">
        <v>218</v>
      </c>
      <c r="P13" s="485">
        <f t="shared" si="4"/>
        <v>422</v>
      </c>
      <c r="Q13" s="486">
        <v>0</v>
      </c>
      <c r="R13" s="474">
        <v>0</v>
      </c>
      <c r="S13" s="484">
        <f t="shared" si="5"/>
        <v>0</v>
      </c>
      <c r="T13" s="486">
        <v>494</v>
      </c>
      <c r="U13" s="474">
        <v>629</v>
      </c>
      <c r="V13" s="484">
        <f t="shared" si="6"/>
        <v>1123</v>
      </c>
      <c r="W13" s="486">
        <v>338</v>
      </c>
      <c r="X13" s="474">
        <v>331</v>
      </c>
      <c r="Y13" s="484">
        <f t="shared" si="7"/>
        <v>669</v>
      </c>
      <c r="Z13" s="486">
        <v>736</v>
      </c>
      <c r="AA13" s="473">
        <v>792</v>
      </c>
      <c r="AB13" s="484">
        <f t="shared" si="8"/>
        <v>1528</v>
      </c>
      <c r="AC13" s="487">
        <v>603</v>
      </c>
      <c r="AD13" s="474">
        <v>546</v>
      </c>
      <c r="AE13" s="485">
        <f t="shared" si="9"/>
        <v>1149</v>
      </c>
      <c r="AF13" s="483">
        <f t="shared" si="10"/>
        <v>5981</v>
      </c>
    </row>
    <row r="14" spans="1:32" ht="13" x14ac:dyDescent="0.3">
      <c r="A14" s="515" t="s">
        <v>77</v>
      </c>
      <c r="B14" s="486">
        <v>490</v>
      </c>
      <c r="C14" s="474">
        <v>423</v>
      </c>
      <c r="D14" s="484">
        <f t="shared" si="0"/>
        <v>913</v>
      </c>
      <c r="E14" s="487">
        <v>27</v>
      </c>
      <c r="F14" s="474">
        <v>34</v>
      </c>
      <c r="G14" s="484">
        <f t="shared" si="1"/>
        <v>61</v>
      </c>
      <c r="H14" s="473">
        <v>169</v>
      </c>
      <c r="I14" s="474">
        <v>183</v>
      </c>
      <c r="J14" s="484">
        <f t="shared" si="2"/>
        <v>352</v>
      </c>
      <c r="K14" s="473">
        <v>254</v>
      </c>
      <c r="L14" s="474">
        <v>268</v>
      </c>
      <c r="M14" s="485">
        <f t="shared" si="3"/>
        <v>522</v>
      </c>
      <c r="N14" s="473">
        <v>341</v>
      </c>
      <c r="O14" s="474">
        <v>305</v>
      </c>
      <c r="P14" s="485">
        <f t="shared" si="4"/>
        <v>646</v>
      </c>
      <c r="Q14" s="486">
        <v>0</v>
      </c>
      <c r="R14" s="474">
        <v>1</v>
      </c>
      <c r="S14" s="484">
        <f t="shared" si="5"/>
        <v>1</v>
      </c>
      <c r="T14" s="486">
        <v>915</v>
      </c>
      <c r="U14" s="474">
        <v>893</v>
      </c>
      <c r="V14" s="484">
        <f t="shared" si="6"/>
        <v>1808</v>
      </c>
      <c r="W14" s="486">
        <v>576</v>
      </c>
      <c r="X14" s="474">
        <v>624</v>
      </c>
      <c r="Y14" s="484">
        <f t="shared" si="7"/>
        <v>1200</v>
      </c>
      <c r="Z14" s="486">
        <v>1194</v>
      </c>
      <c r="AA14" s="473">
        <v>1235</v>
      </c>
      <c r="AB14" s="484">
        <f t="shared" si="8"/>
        <v>2429</v>
      </c>
      <c r="AC14" s="487">
        <v>1211</v>
      </c>
      <c r="AD14" s="474">
        <v>1206</v>
      </c>
      <c r="AE14" s="485">
        <f t="shared" si="9"/>
        <v>2417</v>
      </c>
      <c r="AF14" s="483">
        <f t="shared" si="10"/>
        <v>10349</v>
      </c>
    </row>
    <row r="15" spans="1:32" ht="13" x14ac:dyDescent="0.3">
      <c r="A15" s="515" t="s">
        <v>296</v>
      </c>
      <c r="B15" s="486">
        <v>11</v>
      </c>
      <c r="C15" s="474">
        <v>11</v>
      </c>
      <c r="D15" s="484">
        <f t="shared" si="0"/>
        <v>22</v>
      </c>
      <c r="E15" s="487">
        <v>0</v>
      </c>
      <c r="F15" s="474">
        <v>0</v>
      </c>
      <c r="G15" s="484">
        <f t="shared" si="1"/>
        <v>0</v>
      </c>
      <c r="H15" s="473">
        <v>6</v>
      </c>
      <c r="I15" s="474">
        <v>6</v>
      </c>
      <c r="J15" s="484">
        <f t="shared" si="2"/>
        <v>12</v>
      </c>
      <c r="K15" s="473">
        <v>9</v>
      </c>
      <c r="L15" s="474">
        <v>7</v>
      </c>
      <c r="M15" s="485">
        <f t="shared" si="3"/>
        <v>16</v>
      </c>
      <c r="N15" s="473">
        <v>7</v>
      </c>
      <c r="O15" s="474">
        <v>11</v>
      </c>
      <c r="P15" s="485">
        <f t="shared" si="4"/>
        <v>18</v>
      </c>
      <c r="Q15" s="486">
        <v>0</v>
      </c>
      <c r="R15" s="474">
        <v>0</v>
      </c>
      <c r="S15" s="484">
        <f t="shared" si="5"/>
        <v>0</v>
      </c>
      <c r="T15" s="486">
        <v>28</v>
      </c>
      <c r="U15" s="474">
        <v>29</v>
      </c>
      <c r="V15" s="484">
        <f t="shared" si="6"/>
        <v>57</v>
      </c>
      <c r="W15" s="486">
        <v>8</v>
      </c>
      <c r="X15" s="474">
        <v>10</v>
      </c>
      <c r="Y15" s="484">
        <f t="shared" si="7"/>
        <v>18</v>
      </c>
      <c r="Z15" s="486">
        <v>23</v>
      </c>
      <c r="AA15" s="473">
        <v>19</v>
      </c>
      <c r="AB15" s="484">
        <f t="shared" si="8"/>
        <v>42</v>
      </c>
      <c r="AC15" s="487">
        <v>45</v>
      </c>
      <c r="AD15" s="474">
        <v>24</v>
      </c>
      <c r="AE15" s="485">
        <f t="shared" si="9"/>
        <v>69</v>
      </c>
      <c r="AF15" s="483">
        <f t="shared" si="10"/>
        <v>254</v>
      </c>
    </row>
    <row r="16" spans="1:32" ht="13" x14ac:dyDescent="0.3">
      <c r="A16" s="515" t="s">
        <v>78</v>
      </c>
      <c r="B16" s="486">
        <v>50</v>
      </c>
      <c r="C16" s="474">
        <v>50</v>
      </c>
      <c r="D16" s="484">
        <f t="shared" si="0"/>
        <v>100</v>
      </c>
      <c r="E16" s="487">
        <v>0</v>
      </c>
      <c r="F16" s="474">
        <v>1</v>
      </c>
      <c r="G16" s="484">
        <f t="shared" si="1"/>
        <v>1</v>
      </c>
      <c r="H16" s="473">
        <v>20</v>
      </c>
      <c r="I16" s="474">
        <v>17</v>
      </c>
      <c r="J16" s="484">
        <f t="shared" si="2"/>
        <v>37</v>
      </c>
      <c r="K16" s="473">
        <v>31</v>
      </c>
      <c r="L16" s="474">
        <v>25</v>
      </c>
      <c r="M16" s="485">
        <f t="shared" si="3"/>
        <v>56</v>
      </c>
      <c r="N16" s="473">
        <v>54</v>
      </c>
      <c r="O16" s="474">
        <v>37</v>
      </c>
      <c r="P16" s="485">
        <f t="shared" si="4"/>
        <v>91</v>
      </c>
      <c r="Q16" s="486">
        <v>0</v>
      </c>
      <c r="R16" s="474">
        <v>0</v>
      </c>
      <c r="S16" s="484">
        <f t="shared" si="5"/>
        <v>0</v>
      </c>
      <c r="T16" s="486">
        <v>102</v>
      </c>
      <c r="U16" s="474">
        <v>117</v>
      </c>
      <c r="V16" s="484">
        <f t="shared" si="6"/>
        <v>219</v>
      </c>
      <c r="W16" s="486">
        <v>68</v>
      </c>
      <c r="X16" s="474">
        <v>50</v>
      </c>
      <c r="Y16" s="484">
        <f t="shared" si="7"/>
        <v>118</v>
      </c>
      <c r="Z16" s="486">
        <v>115</v>
      </c>
      <c r="AA16" s="473">
        <v>154</v>
      </c>
      <c r="AB16" s="484">
        <f t="shared" si="8"/>
        <v>269</v>
      </c>
      <c r="AC16" s="487">
        <v>109</v>
      </c>
      <c r="AD16" s="474">
        <v>120</v>
      </c>
      <c r="AE16" s="485">
        <f t="shared" si="9"/>
        <v>229</v>
      </c>
      <c r="AF16" s="483">
        <f t="shared" si="10"/>
        <v>1120</v>
      </c>
    </row>
    <row r="17" spans="1:32" ht="13" x14ac:dyDescent="0.3">
      <c r="A17" s="515" t="s">
        <v>79</v>
      </c>
      <c r="B17" s="486">
        <v>30</v>
      </c>
      <c r="C17" s="474">
        <v>29</v>
      </c>
      <c r="D17" s="484">
        <f t="shared" si="0"/>
        <v>59</v>
      </c>
      <c r="E17" s="487">
        <v>3</v>
      </c>
      <c r="F17" s="474">
        <v>0</v>
      </c>
      <c r="G17" s="484">
        <f t="shared" si="1"/>
        <v>3</v>
      </c>
      <c r="H17" s="473">
        <v>18</v>
      </c>
      <c r="I17" s="474">
        <v>14</v>
      </c>
      <c r="J17" s="484">
        <f t="shared" si="2"/>
        <v>32</v>
      </c>
      <c r="K17" s="473">
        <v>24</v>
      </c>
      <c r="L17" s="474">
        <v>24</v>
      </c>
      <c r="M17" s="485">
        <f t="shared" si="3"/>
        <v>48</v>
      </c>
      <c r="N17" s="473">
        <v>21</v>
      </c>
      <c r="O17" s="474">
        <v>15</v>
      </c>
      <c r="P17" s="485">
        <f t="shared" si="4"/>
        <v>36</v>
      </c>
      <c r="Q17" s="486">
        <v>0</v>
      </c>
      <c r="R17" s="474">
        <v>0</v>
      </c>
      <c r="S17" s="484">
        <f t="shared" si="5"/>
        <v>0</v>
      </c>
      <c r="T17" s="486">
        <v>83</v>
      </c>
      <c r="U17" s="474">
        <v>92</v>
      </c>
      <c r="V17" s="484">
        <f t="shared" si="6"/>
        <v>175</v>
      </c>
      <c r="W17" s="486">
        <v>48</v>
      </c>
      <c r="X17" s="474">
        <v>40</v>
      </c>
      <c r="Y17" s="484">
        <f t="shared" si="7"/>
        <v>88</v>
      </c>
      <c r="Z17" s="486">
        <v>70</v>
      </c>
      <c r="AA17" s="473">
        <v>65</v>
      </c>
      <c r="AB17" s="484">
        <f t="shared" si="8"/>
        <v>135</v>
      </c>
      <c r="AC17" s="487">
        <v>94</v>
      </c>
      <c r="AD17" s="474">
        <v>112</v>
      </c>
      <c r="AE17" s="485">
        <f t="shared" si="9"/>
        <v>206</v>
      </c>
      <c r="AF17" s="483">
        <f t="shared" si="10"/>
        <v>782</v>
      </c>
    </row>
    <row r="18" spans="1:32" ht="13" x14ac:dyDescent="0.3">
      <c r="A18" s="515" t="s">
        <v>80</v>
      </c>
      <c r="B18" s="486">
        <v>5</v>
      </c>
      <c r="C18" s="474">
        <v>1</v>
      </c>
      <c r="D18" s="484">
        <f t="shared" si="0"/>
        <v>6</v>
      </c>
      <c r="E18" s="487">
        <v>0</v>
      </c>
      <c r="F18" s="474">
        <v>0</v>
      </c>
      <c r="G18" s="484">
        <f t="shared" si="1"/>
        <v>0</v>
      </c>
      <c r="H18" s="473">
        <v>0</v>
      </c>
      <c r="I18" s="474">
        <v>1</v>
      </c>
      <c r="J18" s="484">
        <f t="shared" si="2"/>
        <v>1</v>
      </c>
      <c r="K18" s="473">
        <v>2</v>
      </c>
      <c r="L18" s="474">
        <v>1</v>
      </c>
      <c r="M18" s="485">
        <f t="shared" si="3"/>
        <v>3</v>
      </c>
      <c r="N18" s="473">
        <v>1</v>
      </c>
      <c r="O18" s="474">
        <v>0</v>
      </c>
      <c r="P18" s="485">
        <f t="shared" si="4"/>
        <v>1</v>
      </c>
      <c r="Q18" s="486">
        <v>0</v>
      </c>
      <c r="R18" s="474">
        <v>0</v>
      </c>
      <c r="S18" s="484">
        <f t="shared" si="5"/>
        <v>0</v>
      </c>
      <c r="T18" s="486">
        <v>7</v>
      </c>
      <c r="U18" s="474">
        <v>6</v>
      </c>
      <c r="V18" s="484">
        <f t="shared" si="6"/>
        <v>13</v>
      </c>
      <c r="W18" s="486">
        <v>1</v>
      </c>
      <c r="X18" s="474">
        <v>3</v>
      </c>
      <c r="Y18" s="484">
        <f t="shared" si="7"/>
        <v>4</v>
      </c>
      <c r="Z18" s="486">
        <v>4</v>
      </c>
      <c r="AA18" s="473">
        <v>5</v>
      </c>
      <c r="AB18" s="484">
        <f t="shared" si="8"/>
        <v>9</v>
      </c>
      <c r="AC18" s="487">
        <v>7</v>
      </c>
      <c r="AD18" s="474">
        <v>8</v>
      </c>
      <c r="AE18" s="485">
        <f t="shared" si="9"/>
        <v>15</v>
      </c>
      <c r="AF18" s="483">
        <f t="shared" si="10"/>
        <v>52</v>
      </c>
    </row>
    <row r="19" spans="1:32" ht="13" x14ac:dyDescent="0.3">
      <c r="A19" s="515" t="s">
        <v>81</v>
      </c>
      <c r="B19" s="486">
        <v>1</v>
      </c>
      <c r="C19" s="474">
        <v>2</v>
      </c>
      <c r="D19" s="484">
        <f t="shared" si="0"/>
        <v>3</v>
      </c>
      <c r="E19" s="487">
        <v>0</v>
      </c>
      <c r="F19" s="474">
        <v>0</v>
      </c>
      <c r="G19" s="484">
        <f t="shared" si="1"/>
        <v>0</v>
      </c>
      <c r="H19" s="473">
        <v>2</v>
      </c>
      <c r="I19" s="474">
        <v>1</v>
      </c>
      <c r="J19" s="484">
        <f t="shared" si="2"/>
        <v>3</v>
      </c>
      <c r="K19" s="473">
        <v>1</v>
      </c>
      <c r="L19" s="474">
        <v>1</v>
      </c>
      <c r="M19" s="485">
        <f t="shared" si="3"/>
        <v>2</v>
      </c>
      <c r="N19" s="473">
        <v>3</v>
      </c>
      <c r="O19" s="474">
        <v>6</v>
      </c>
      <c r="P19" s="485">
        <f t="shared" si="4"/>
        <v>9</v>
      </c>
      <c r="Q19" s="486">
        <v>0</v>
      </c>
      <c r="R19" s="474">
        <v>0</v>
      </c>
      <c r="S19" s="484">
        <f t="shared" si="5"/>
        <v>0</v>
      </c>
      <c r="T19" s="486">
        <v>3</v>
      </c>
      <c r="U19" s="474">
        <v>5</v>
      </c>
      <c r="V19" s="484">
        <f t="shared" si="6"/>
        <v>8</v>
      </c>
      <c r="W19" s="486">
        <v>2</v>
      </c>
      <c r="X19" s="474">
        <v>3</v>
      </c>
      <c r="Y19" s="484">
        <f t="shared" si="7"/>
        <v>5</v>
      </c>
      <c r="Z19" s="486">
        <v>6</v>
      </c>
      <c r="AA19" s="473">
        <v>5</v>
      </c>
      <c r="AB19" s="484">
        <f t="shared" si="8"/>
        <v>11</v>
      </c>
      <c r="AC19" s="487">
        <v>9</v>
      </c>
      <c r="AD19" s="474">
        <v>5</v>
      </c>
      <c r="AE19" s="485">
        <f t="shared" si="9"/>
        <v>14</v>
      </c>
      <c r="AF19" s="483">
        <f t="shared" si="10"/>
        <v>55</v>
      </c>
    </row>
    <row r="20" spans="1:32" ht="13" x14ac:dyDescent="0.3">
      <c r="A20" s="515" t="s">
        <v>82</v>
      </c>
      <c r="B20" s="486">
        <v>163</v>
      </c>
      <c r="C20" s="474">
        <v>135</v>
      </c>
      <c r="D20" s="484">
        <f t="shared" si="0"/>
        <v>298</v>
      </c>
      <c r="E20" s="487">
        <v>7</v>
      </c>
      <c r="F20" s="474">
        <v>4</v>
      </c>
      <c r="G20" s="484">
        <f t="shared" si="1"/>
        <v>11</v>
      </c>
      <c r="H20" s="473">
        <v>74</v>
      </c>
      <c r="I20" s="474">
        <v>67</v>
      </c>
      <c r="J20" s="484">
        <f t="shared" si="2"/>
        <v>141</v>
      </c>
      <c r="K20" s="473">
        <v>92</v>
      </c>
      <c r="L20" s="474">
        <v>86</v>
      </c>
      <c r="M20" s="485">
        <f t="shared" si="3"/>
        <v>178</v>
      </c>
      <c r="N20" s="473">
        <v>190</v>
      </c>
      <c r="O20" s="474">
        <v>156</v>
      </c>
      <c r="P20" s="485">
        <f t="shared" si="4"/>
        <v>346</v>
      </c>
      <c r="Q20" s="486">
        <v>0</v>
      </c>
      <c r="R20" s="474">
        <v>0</v>
      </c>
      <c r="S20" s="484">
        <f t="shared" si="5"/>
        <v>0</v>
      </c>
      <c r="T20" s="486">
        <v>318</v>
      </c>
      <c r="U20" s="474">
        <v>333</v>
      </c>
      <c r="V20" s="484">
        <f t="shared" si="6"/>
        <v>651</v>
      </c>
      <c r="W20" s="486">
        <v>186</v>
      </c>
      <c r="X20" s="474">
        <v>172</v>
      </c>
      <c r="Y20" s="484">
        <f t="shared" si="7"/>
        <v>358</v>
      </c>
      <c r="Z20" s="486">
        <v>443</v>
      </c>
      <c r="AA20" s="473">
        <v>441</v>
      </c>
      <c r="AB20" s="484">
        <f t="shared" si="8"/>
        <v>884</v>
      </c>
      <c r="AC20" s="487">
        <v>572</v>
      </c>
      <c r="AD20" s="474">
        <v>493</v>
      </c>
      <c r="AE20" s="485">
        <f t="shared" si="9"/>
        <v>1065</v>
      </c>
      <c r="AF20" s="483">
        <f t="shared" si="10"/>
        <v>3932</v>
      </c>
    </row>
    <row r="21" spans="1:32" ht="13" x14ac:dyDescent="0.3">
      <c r="A21" s="515" t="s">
        <v>83</v>
      </c>
      <c r="B21" s="486">
        <v>136</v>
      </c>
      <c r="C21" s="474">
        <v>111</v>
      </c>
      <c r="D21" s="484">
        <f t="shared" si="0"/>
        <v>247</v>
      </c>
      <c r="E21" s="487">
        <v>10</v>
      </c>
      <c r="F21" s="474">
        <v>5</v>
      </c>
      <c r="G21" s="484">
        <f t="shared" si="1"/>
        <v>15</v>
      </c>
      <c r="H21" s="473">
        <v>52</v>
      </c>
      <c r="I21" s="474">
        <v>62</v>
      </c>
      <c r="J21" s="484">
        <f t="shared" si="2"/>
        <v>114</v>
      </c>
      <c r="K21" s="473">
        <v>62</v>
      </c>
      <c r="L21" s="474">
        <v>82</v>
      </c>
      <c r="M21" s="485">
        <f t="shared" si="3"/>
        <v>144</v>
      </c>
      <c r="N21" s="473">
        <v>121</v>
      </c>
      <c r="O21" s="474">
        <v>91</v>
      </c>
      <c r="P21" s="485">
        <f t="shared" si="4"/>
        <v>212</v>
      </c>
      <c r="Q21" s="486">
        <v>0</v>
      </c>
      <c r="R21" s="474">
        <v>0</v>
      </c>
      <c r="S21" s="484">
        <f t="shared" si="5"/>
        <v>0</v>
      </c>
      <c r="T21" s="486">
        <v>218</v>
      </c>
      <c r="U21" s="474">
        <v>277</v>
      </c>
      <c r="V21" s="484">
        <f t="shared" si="6"/>
        <v>495</v>
      </c>
      <c r="W21" s="486">
        <v>140</v>
      </c>
      <c r="X21" s="474">
        <v>129</v>
      </c>
      <c r="Y21" s="484">
        <f t="shared" si="7"/>
        <v>269</v>
      </c>
      <c r="Z21" s="486">
        <v>289</v>
      </c>
      <c r="AA21" s="473">
        <v>305</v>
      </c>
      <c r="AB21" s="484">
        <f t="shared" si="8"/>
        <v>594</v>
      </c>
      <c r="AC21" s="487">
        <v>456</v>
      </c>
      <c r="AD21" s="474">
        <v>426</v>
      </c>
      <c r="AE21" s="485">
        <f t="shared" si="9"/>
        <v>882</v>
      </c>
      <c r="AF21" s="483">
        <f t="shared" si="10"/>
        <v>2972</v>
      </c>
    </row>
    <row r="22" spans="1:32" ht="13" x14ac:dyDescent="0.3">
      <c r="A22" s="515" t="s">
        <v>84</v>
      </c>
      <c r="B22" s="486">
        <v>49</v>
      </c>
      <c r="C22" s="474">
        <v>50</v>
      </c>
      <c r="D22" s="484">
        <f t="shared" si="0"/>
        <v>99</v>
      </c>
      <c r="E22" s="487">
        <v>1</v>
      </c>
      <c r="F22" s="474">
        <v>2</v>
      </c>
      <c r="G22" s="484">
        <f t="shared" si="1"/>
        <v>3</v>
      </c>
      <c r="H22" s="473">
        <v>21</v>
      </c>
      <c r="I22" s="474">
        <v>15</v>
      </c>
      <c r="J22" s="484">
        <f t="shared" si="2"/>
        <v>36</v>
      </c>
      <c r="K22" s="473">
        <v>36</v>
      </c>
      <c r="L22" s="474">
        <v>36</v>
      </c>
      <c r="M22" s="485">
        <f t="shared" si="3"/>
        <v>72</v>
      </c>
      <c r="N22" s="473">
        <v>96</v>
      </c>
      <c r="O22" s="474">
        <v>66</v>
      </c>
      <c r="P22" s="485">
        <f t="shared" si="4"/>
        <v>162</v>
      </c>
      <c r="Q22" s="486">
        <v>0</v>
      </c>
      <c r="R22" s="474">
        <v>0</v>
      </c>
      <c r="S22" s="484">
        <f t="shared" si="5"/>
        <v>0</v>
      </c>
      <c r="T22" s="486">
        <v>107</v>
      </c>
      <c r="U22" s="474">
        <v>112</v>
      </c>
      <c r="V22" s="484">
        <f t="shared" si="6"/>
        <v>219</v>
      </c>
      <c r="W22" s="486">
        <v>57</v>
      </c>
      <c r="X22" s="474">
        <v>45</v>
      </c>
      <c r="Y22" s="484">
        <f t="shared" si="7"/>
        <v>102</v>
      </c>
      <c r="Z22" s="486">
        <v>127</v>
      </c>
      <c r="AA22" s="473">
        <v>118</v>
      </c>
      <c r="AB22" s="484">
        <f t="shared" si="8"/>
        <v>245</v>
      </c>
      <c r="AC22" s="487">
        <v>156</v>
      </c>
      <c r="AD22" s="474">
        <v>139</v>
      </c>
      <c r="AE22" s="485">
        <f t="shared" si="9"/>
        <v>295</v>
      </c>
      <c r="AF22" s="483">
        <f t="shared" si="10"/>
        <v>1233</v>
      </c>
    </row>
    <row r="23" spans="1:32" ht="13" x14ac:dyDescent="0.3">
      <c r="A23" s="515" t="s">
        <v>278</v>
      </c>
      <c r="B23" s="486">
        <v>0</v>
      </c>
      <c r="C23" s="474">
        <v>0</v>
      </c>
      <c r="D23" s="484">
        <f t="shared" si="0"/>
        <v>0</v>
      </c>
      <c r="E23" s="487">
        <v>0</v>
      </c>
      <c r="F23" s="474">
        <v>0</v>
      </c>
      <c r="G23" s="484">
        <f t="shared" si="1"/>
        <v>0</v>
      </c>
      <c r="H23" s="473">
        <v>0</v>
      </c>
      <c r="I23" s="474">
        <v>0</v>
      </c>
      <c r="J23" s="484">
        <f t="shared" si="2"/>
        <v>0</v>
      </c>
      <c r="K23" s="473">
        <v>0</v>
      </c>
      <c r="L23" s="474">
        <v>0</v>
      </c>
      <c r="M23" s="485">
        <f t="shared" si="3"/>
        <v>0</v>
      </c>
      <c r="N23" s="473">
        <v>0</v>
      </c>
      <c r="O23" s="474">
        <v>0</v>
      </c>
      <c r="P23" s="485">
        <f t="shared" si="4"/>
        <v>0</v>
      </c>
      <c r="Q23" s="486">
        <v>0</v>
      </c>
      <c r="R23" s="474">
        <v>0</v>
      </c>
      <c r="S23" s="484">
        <f t="shared" si="5"/>
        <v>0</v>
      </c>
      <c r="T23" s="486">
        <v>0</v>
      </c>
      <c r="U23" s="474">
        <v>2</v>
      </c>
      <c r="V23" s="484">
        <f t="shared" si="6"/>
        <v>2</v>
      </c>
      <c r="W23" s="486">
        <v>1</v>
      </c>
      <c r="X23" s="474">
        <v>1</v>
      </c>
      <c r="Y23" s="484">
        <f t="shared" si="7"/>
        <v>2</v>
      </c>
      <c r="Z23" s="486">
        <v>2</v>
      </c>
      <c r="AA23" s="473">
        <v>0</v>
      </c>
      <c r="AB23" s="484">
        <f t="shared" si="8"/>
        <v>2</v>
      </c>
      <c r="AC23" s="487">
        <v>0</v>
      </c>
      <c r="AD23" s="474">
        <v>2</v>
      </c>
      <c r="AE23" s="485">
        <f t="shared" si="9"/>
        <v>2</v>
      </c>
      <c r="AF23" s="483">
        <f t="shared" si="10"/>
        <v>8</v>
      </c>
    </row>
    <row r="24" spans="1:32" ht="13" x14ac:dyDescent="0.3">
      <c r="A24" s="515" t="s">
        <v>85</v>
      </c>
      <c r="B24" s="486">
        <v>4</v>
      </c>
      <c r="C24" s="474">
        <v>5</v>
      </c>
      <c r="D24" s="484">
        <f t="shared" si="0"/>
        <v>9</v>
      </c>
      <c r="E24" s="487">
        <v>0</v>
      </c>
      <c r="F24" s="474">
        <v>0</v>
      </c>
      <c r="G24" s="484">
        <f t="shared" si="1"/>
        <v>0</v>
      </c>
      <c r="H24" s="473">
        <v>3</v>
      </c>
      <c r="I24" s="474">
        <v>1</v>
      </c>
      <c r="J24" s="484">
        <f t="shared" si="2"/>
        <v>4</v>
      </c>
      <c r="K24" s="473">
        <v>5</v>
      </c>
      <c r="L24" s="474">
        <v>1</v>
      </c>
      <c r="M24" s="485">
        <f t="shared" si="3"/>
        <v>6</v>
      </c>
      <c r="N24" s="473">
        <v>2</v>
      </c>
      <c r="O24" s="474">
        <v>1</v>
      </c>
      <c r="P24" s="485">
        <f t="shared" si="4"/>
        <v>3</v>
      </c>
      <c r="Q24" s="486">
        <v>0</v>
      </c>
      <c r="R24" s="474">
        <v>0</v>
      </c>
      <c r="S24" s="484">
        <f t="shared" si="5"/>
        <v>0</v>
      </c>
      <c r="T24" s="486">
        <v>10</v>
      </c>
      <c r="U24" s="474">
        <v>5</v>
      </c>
      <c r="V24" s="484">
        <f t="shared" si="6"/>
        <v>15</v>
      </c>
      <c r="W24" s="486">
        <v>5</v>
      </c>
      <c r="X24" s="474">
        <v>2</v>
      </c>
      <c r="Y24" s="484">
        <f t="shared" si="7"/>
        <v>7</v>
      </c>
      <c r="Z24" s="486">
        <v>4</v>
      </c>
      <c r="AA24" s="473">
        <v>6</v>
      </c>
      <c r="AB24" s="484">
        <f t="shared" si="8"/>
        <v>10</v>
      </c>
      <c r="AC24" s="487">
        <v>20</v>
      </c>
      <c r="AD24" s="474">
        <v>8</v>
      </c>
      <c r="AE24" s="485">
        <f t="shared" si="9"/>
        <v>28</v>
      </c>
      <c r="AF24" s="483">
        <f t="shared" si="10"/>
        <v>82</v>
      </c>
    </row>
    <row r="25" spans="1:32" ht="13" x14ac:dyDescent="0.3">
      <c r="A25" s="515" t="s">
        <v>86</v>
      </c>
      <c r="B25" s="486">
        <v>21</v>
      </c>
      <c r="C25" s="474">
        <v>11</v>
      </c>
      <c r="D25" s="484">
        <f t="shared" si="0"/>
        <v>32</v>
      </c>
      <c r="E25" s="487">
        <v>2</v>
      </c>
      <c r="F25" s="474">
        <v>1</v>
      </c>
      <c r="G25" s="484">
        <f t="shared" si="1"/>
        <v>3</v>
      </c>
      <c r="H25" s="473">
        <v>8</v>
      </c>
      <c r="I25" s="474">
        <v>3</v>
      </c>
      <c r="J25" s="484">
        <f t="shared" si="2"/>
        <v>11</v>
      </c>
      <c r="K25" s="473">
        <v>12</v>
      </c>
      <c r="L25" s="474">
        <v>11</v>
      </c>
      <c r="M25" s="485">
        <f t="shared" si="3"/>
        <v>23</v>
      </c>
      <c r="N25" s="473">
        <v>5</v>
      </c>
      <c r="O25" s="474">
        <v>3</v>
      </c>
      <c r="P25" s="485">
        <f t="shared" si="4"/>
        <v>8</v>
      </c>
      <c r="Q25" s="486">
        <v>0</v>
      </c>
      <c r="R25" s="474">
        <v>0</v>
      </c>
      <c r="S25" s="484">
        <f t="shared" si="5"/>
        <v>0</v>
      </c>
      <c r="T25" s="486">
        <v>36</v>
      </c>
      <c r="U25" s="474">
        <v>31</v>
      </c>
      <c r="V25" s="484">
        <f t="shared" si="6"/>
        <v>67</v>
      </c>
      <c r="W25" s="486">
        <v>17</v>
      </c>
      <c r="X25" s="474">
        <v>23</v>
      </c>
      <c r="Y25" s="484">
        <f t="shared" si="7"/>
        <v>40</v>
      </c>
      <c r="Z25" s="486">
        <v>33</v>
      </c>
      <c r="AA25" s="473">
        <v>27</v>
      </c>
      <c r="AB25" s="484">
        <f t="shared" si="8"/>
        <v>60</v>
      </c>
      <c r="AC25" s="487">
        <v>27</v>
      </c>
      <c r="AD25" s="474">
        <v>39</v>
      </c>
      <c r="AE25" s="485">
        <f t="shared" si="9"/>
        <v>66</v>
      </c>
      <c r="AF25" s="483">
        <f t="shared" si="10"/>
        <v>310</v>
      </c>
    </row>
    <row r="26" spans="1:32" ht="13" x14ac:dyDescent="0.3">
      <c r="A26" s="515" t="s">
        <v>87</v>
      </c>
      <c r="B26" s="486">
        <v>5</v>
      </c>
      <c r="C26" s="474">
        <v>3</v>
      </c>
      <c r="D26" s="484">
        <f t="shared" si="0"/>
        <v>8</v>
      </c>
      <c r="E26" s="487">
        <v>0</v>
      </c>
      <c r="F26" s="474">
        <v>0</v>
      </c>
      <c r="G26" s="484">
        <f t="shared" si="1"/>
        <v>0</v>
      </c>
      <c r="H26" s="473">
        <v>2</v>
      </c>
      <c r="I26" s="474">
        <v>3</v>
      </c>
      <c r="J26" s="484">
        <f t="shared" si="2"/>
        <v>5</v>
      </c>
      <c r="K26" s="473">
        <v>2</v>
      </c>
      <c r="L26" s="474">
        <v>3</v>
      </c>
      <c r="M26" s="485">
        <f t="shared" si="3"/>
        <v>5</v>
      </c>
      <c r="N26" s="473">
        <v>0</v>
      </c>
      <c r="O26" s="474">
        <v>1</v>
      </c>
      <c r="P26" s="485">
        <f t="shared" si="4"/>
        <v>1</v>
      </c>
      <c r="Q26" s="486">
        <v>0</v>
      </c>
      <c r="R26" s="474">
        <v>0</v>
      </c>
      <c r="S26" s="484">
        <f t="shared" si="5"/>
        <v>0</v>
      </c>
      <c r="T26" s="486">
        <v>14</v>
      </c>
      <c r="U26" s="474">
        <v>11</v>
      </c>
      <c r="V26" s="484">
        <f t="shared" si="6"/>
        <v>25</v>
      </c>
      <c r="W26" s="486">
        <v>2</v>
      </c>
      <c r="X26" s="474">
        <v>6</v>
      </c>
      <c r="Y26" s="484">
        <f t="shared" si="7"/>
        <v>8</v>
      </c>
      <c r="Z26" s="486">
        <v>7</v>
      </c>
      <c r="AA26" s="473">
        <v>15</v>
      </c>
      <c r="AB26" s="484">
        <f t="shared" si="8"/>
        <v>22</v>
      </c>
      <c r="AC26" s="487">
        <v>23</v>
      </c>
      <c r="AD26" s="474">
        <v>13</v>
      </c>
      <c r="AE26" s="485">
        <f t="shared" si="9"/>
        <v>36</v>
      </c>
      <c r="AF26" s="483">
        <f t="shared" si="10"/>
        <v>110</v>
      </c>
    </row>
    <row r="27" spans="1:32" ht="13" x14ac:dyDescent="0.3">
      <c r="A27" s="515" t="s">
        <v>279</v>
      </c>
      <c r="B27" s="486">
        <v>0</v>
      </c>
      <c r="C27" s="474">
        <v>1</v>
      </c>
      <c r="D27" s="484">
        <f t="shared" si="0"/>
        <v>1</v>
      </c>
      <c r="E27" s="487">
        <v>0</v>
      </c>
      <c r="F27" s="474">
        <v>0</v>
      </c>
      <c r="G27" s="484">
        <f t="shared" si="1"/>
        <v>0</v>
      </c>
      <c r="H27" s="473">
        <v>0</v>
      </c>
      <c r="I27" s="474">
        <v>0</v>
      </c>
      <c r="J27" s="484">
        <f t="shared" si="2"/>
        <v>0</v>
      </c>
      <c r="K27" s="473">
        <v>0</v>
      </c>
      <c r="L27" s="474">
        <v>0</v>
      </c>
      <c r="M27" s="485">
        <f t="shared" si="3"/>
        <v>0</v>
      </c>
      <c r="N27" s="473">
        <v>1</v>
      </c>
      <c r="O27" s="474">
        <v>1</v>
      </c>
      <c r="P27" s="485">
        <f t="shared" si="4"/>
        <v>2</v>
      </c>
      <c r="Q27" s="486">
        <v>0</v>
      </c>
      <c r="R27" s="474">
        <v>0</v>
      </c>
      <c r="S27" s="484">
        <f t="shared" si="5"/>
        <v>0</v>
      </c>
      <c r="T27" s="486">
        <v>1</v>
      </c>
      <c r="U27" s="474">
        <v>0</v>
      </c>
      <c r="V27" s="484">
        <f t="shared" si="6"/>
        <v>1</v>
      </c>
      <c r="W27" s="486">
        <v>0</v>
      </c>
      <c r="X27" s="474">
        <v>1</v>
      </c>
      <c r="Y27" s="484">
        <f t="shared" si="7"/>
        <v>1</v>
      </c>
      <c r="Z27" s="486">
        <v>2</v>
      </c>
      <c r="AA27" s="473">
        <v>2</v>
      </c>
      <c r="AB27" s="484">
        <f t="shared" si="8"/>
        <v>4</v>
      </c>
      <c r="AC27" s="487">
        <v>4</v>
      </c>
      <c r="AD27" s="474">
        <v>3</v>
      </c>
      <c r="AE27" s="485">
        <f t="shared" si="9"/>
        <v>7</v>
      </c>
      <c r="AF27" s="483">
        <f t="shared" si="10"/>
        <v>16</v>
      </c>
    </row>
    <row r="28" spans="1:32" ht="13" x14ac:dyDescent="0.3">
      <c r="A28" s="515" t="s">
        <v>88</v>
      </c>
      <c r="B28" s="486">
        <v>3</v>
      </c>
      <c r="C28" s="474">
        <v>2</v>
      </c>
      <c r="D28" s="484">
        <f t="shared" si="0"/>
        <v>5</v>
      </c>
      <c r="E28" s="487">
        <v>0</v>
      </c>
      <c r="F28" s="474">
        <v>0</v>
      </c>
      <c r="G28" s="484">
        <f t="shared" si="1"/>
        <v>0</v>
      </c>
      <c r="H28" s="473">
        <v>2</v>
      </c>
      <c r="I28" s="474">
        <v>0</v>
      </c>
      <c r="J28" s="484">
        <f t="shared" si="2"/>
        <v>2</v>
      </c>
      <c r="K28" s="473">
        <v>2</v>
      </c>
      <c r="L28" s="474">
        <v>0</v>
      </c>
      <c r="M28" s="485">
        <f t="shared" si="3"/>
        <v>2</v>
      </c>
      <c r="N28" s="473">
        <v>3</v>
      </c>
      <c r="O28" s="474">
        <v>0</v>
      </c>
      <c r="P28" s="485">
        <f t="shared" si="4"/>
        <v>3</v>
      </c>
      <c r="Q28" s="486">
        <v>0</v>
      </c>
      <c r="R28" s="474">
        <v>0</v>
      </c>
      <c r="S28" s="484">
        <f t="shared" si="5"/>
        <v>0</v>
      </c>
      <c r="T28" s="486">
        <v>7</v>
      </c>
      <c r="U28" s="474">
        <v>6</v>
      </c>
      <c r="V28" s="484">
        <f t="shared" si="6"/>
        <v>13</v>
      </c>
      <c r="W28" s="486">
        <v>5</v>
      </c>
      <c r="X28" s="474">
        <v>0</v>
      </c>
      <c r="Y28" s="484">
        <f t="shared" si="7"/>
        <v>5</v>
      </c>
      <c r="Z28" s="486">
        <v>6</v>
      </c>
      <c r="AA28" s="473">
        <v>5</v>
      </c>
      <c r="AB28" s="484">
        <f t="shared" si="8"/>
        <v>11</v>
      </c>
      <c r="AC28" s="487">
        <v>11</v>
      </c>
      <c r="AD28" s="474">
        <v>8</v>
      </c>
      <c r="AE28" s="485">
        <f t="shared" si="9"/>
        <v>19</v>
      </c>
      <c r="AF28" s="483">
        <f t="shared" si="10"/>
        <v>60</v>
      </c>
    </row>
    <row r="29" spans="1:32" ht="13" x14ac:dyDescent="0.3">
      <c r="A29" s="515" t="s">
        <v>89</v>
      </c>
      <c r="B29" s="486">
        <v>81</v>
      </c>
      <c r="C29" s="474">
        <v>88</v>
      </c>
      <c r="D29" s="484">
        <f t="shared" si="0"/>
        <v>169</v>
      </c>
      <c r="E29" s="487">
        <v>2</v>
      </c>
      <c r="F29" s="474">
        <v>3</v>
      </c>
      <c r="G29" s="484">
        <f t="shared" si="1"/>
        <v>5</v>
      </c>
      <c r="H29" s="473">
        <v>37</v>
      </c>
      <c r="I29" s="474">
        <v>31</v>
      </c>
      <c r="J29" s="484">
        <f t="shared" si="2"/>
        <v>68</v>
      </c>
      <c r="K29" s="473">
        <v>81</v>
      </c>
      <c r="L29" s="474">
        <v>64</v>
      </c>
      <c r="M29" s="485">
        <f t="shared" si="3"/>
        <v>145</v>
      </c>
      <c r="N29" s="473">
        <v>86</v>
      </c>
      <c r="O29" s="474">
        <v>68</v>
      </c>
      <c r="P29" s="485">
        <f t="shared" si="4"/>
        <v>154</v>
      </c>
      <c r="Q29" s="486">
        <v>0</v>
      </c>
      <c r="R29" s="474">
        <v>0</v>
      </c>
      <c r="S29" s="484">
        <f t="shared" si="5"/>
        <v>0</v>
      </c>
      <c r="T29" s="486">
        <v>162</v>
      </c>
      <c r="U29" s="474">
        <v>185</v>
      </c>
      <c r="V29" s="484">
        <f t="shared" si="6"/>
        <v>347</v>
      </c>
      <c r="W29" s="486">
        <v>75</v>
      </c>
      <c r="X29" s="474">
        <v>77</v>
      </c>
      <c r="Y29" s="484">
        <f t="shared" si="7"/>
        <v>152</v>
      </c>
      <c r="Z29" s="486">
        <v>173</v>
      </c>
      <c r="AA29" s="473">
        <v>171</v>
      </c>
      <c r="AB29" s="484">
        <f t="shared" si="8"/>
        <v>344</v>
      </c>
      <c r="AC29" s="487">
        <v>279</v>
      </c>
      <c r="AD29" s="474">
        <v>260</v>
      </c>
      <c r="AE29" s="485">
        <f t="shared" si="9"/>
        <v>539</v>
      </c>
      <c r="AF29" s="483">
        <f t="shared" si="10"/>
        <v>1923</v>
      </c>
    </row>
    <row r="30" spans="1:32" ht="13" x14ac:dyDescent="0.3">
      <c r="A30" s="515" t="s">
        <v>90</v>
      </c>
      <c r="B30" s="486">
        <v>12</v>
      </c>
      <c r="C30" s="474">
        <v>14</v>
      </c>
      <c r="D30" s="484">
        <f t="shared" si="0"/>
        <v>26</v>
      </c>
      <c r="E30" s="487">
        <v>2</v>
      </c>
      <c r="F30" s="474">
        <v>3</v>
      </c>
      <c r="G30" s="484">
        <f t="shared" si="1"/>
        <v>5</v>
      </c>
      <c r="H30" s="473">
        <v>5</v>
      </c>
      <c r="I30" s="474">
        <v>5</v>
      </c>
      <c r="J30" s="484">
        <f t="shared" si="2"/>
        <v>10</v>
      </c>
      <c r="K30" s="473">
        <v>13</v>
      </c>
      <c r="L30" s="474">
        <v>18</v>
      </c>
      <c r="M30" s="485">
        <f t="shared" si="3"/>
        <v>31</v>
      </c>
      <c r="N30" s="473">
        <v>16</v>
      </c>
      <c r="O30" s="474">
        <v>17</v>
      </c>
      <c r="P30" s="485">
        <f t="shared" si="4"/>
        <v>33</v>
      </c>
      <c r="Q30" s="486">
        <v>0</v>
      </c>
      <c r="R30" s="474">
        <v>0</v>
      </c>
      <c r="S30" s="484">
        <f t="shared" si="5"/>
        <v>0</v>
      </c>
      <c r="T30" s="486">
        <v>28</v>
      </c>
      <c r="U30" s="474">
        <v>47</v>
      </c>
      <c r="V30" s="484">
        <f t="shared" si="6"/>
        <v>75</v>
      </c>
      <c r="W30" s="486">
        <v>12</v>
      </c>
      <c r="X30" s="474">
        <v>16</v>
      </c>
      <c r="Y30" s="484">
        <f t="shared" si="7"/>
        <v>28</v>
      </c>
      <c r="Z30" s="486">
        <v>49</v>
      </c>
      <c r="AA30" s="473">
        <v>55</v>
      </c>
      <c r="AB30" s="484">
        <f t="shared" si="8"/>
        <v>104</v>
      </c>
      <c r="AC30" s="487">
        <v>38</v>
      </c>
      <c r="AD30" s="474">
        <v>40</v>
      </c>
      <c r="AE30" s="485">
        <f t="shared" si="9"/>
        <v>78</v>
      </c>
      <c r="AF30" s="483">
        <f t="shared" si="10"/>
        <v>390</v>
      </c>
    </row>
    <row r="31" spans="1:32" ht="13" x14ac:dyDescent="0.3">
      <c r="A31" s="515" t="s">
        <v>91</v>
      </c>
      <c r="B31" s="486">
        <v>0</v>
      </c>
      <c r="C31" s="474">
        <v>0</v>
      </c>
      <c r="D31" s="484">
        <f t="shared" si="0"/>
        <v>0</v>
      </c>
      <c r="E31" s="487">
        <v>0</v>
      </c>
      <c r="F31" s="474">
        <v>0</v>
      </c>
      <c r="G31" s="484">
        <f t="shared" si="1"/>
        <v>0</v>
      </c>
      <c r="H31" s="473">
        <v>0</v>
      </c>
      <c r="I31" s="474">
        <v>0</v>
      </c>
      <c r="J31" s="484">
        <f t="shared" si="2"/>
        <v>0</v>
      </c>
      <c r="K31" s="473">
        <v>0</v>
      </c>
      <c r="L31" s="474">
        <v>0</v>
      </c>
      <c r="M31" s="485">
        <f t="shared" si="3"/>
        <v>0</v>
      </c>
      <c r="N31" s="473">
        <v>0</v>
      </c>
      <c r="O31" s="474">
        <v>0</v>
      </c>
      <c r="P31" s="485">
        <f t="shared" si="4"/>
        <v>0</v>
      </c>
      <c r="Q31" s="486">
        <v>0</v>
      </c>
      <c r="R31" s="474">
        <v>0</v>
      </c>
      <c r="S31" s="484">
        <f t="shared" si="5"/>
        <v>0</v>
      </c>
      <c r="T31" s="486">
        <v>3</v>
      </c>
      <c r="U31" s="474">
        <v>2</v>
      </c>
      <c r="V31" s="484">
        <f t="shared" si="6"/>
        <v>5</v>
      </c>
      <c r="W31" s="486">
        <v>0</v>
      </c>
      <c r="X31" s="474">
        <v>0</v>
      </c>
      <c r="Y31" s="484">
        <f t="shared" si="7"/>
        <v>0</v>
      </c>
      <c r="Z31" s="486">
        <v>0</v>
      </c>
      <c r="AA31" s="473">
        <v>0</v>
      </c>
      <c r="AB31" s="484">
        <f t="shared" si="8"/>
        <v>0</v>
      </c>
      <c r="AC31" s="487">
        <v>1</v>
      </c>
      <c r="AD31" s="474">
        <v>1</v>
      </c>
      <c r="AE31" s="190">
        <f t="shared" si="9"/>
        <v>2</v>
      </c>
      <c r="AF31" s="483">
        <f t="shared" si="10"/>
        <v>7</v>
      </c>
    </row>
    <row r="32" spans="1:32" ht="13" x14ac:dyDescent="0.3">
      <c r="A32" s="515" t="s">
        <v>92</v>
      </c>
      <c r="B32" s="486">
        <v>3</v>
      </c>
      <c r="C32" s="474">
        <v>3</v>
      </c>
      <c r="D32" s="484">
        <f t="shared" si="0"/>
        <v>6</v>
      </c>
      <c r="E32" s="487">
        <v>0</v>
      </c>
      <c r="F32" s="474">
        <v>0</v>
      </c>
      <c r="G32" s="484">
        <f t="shared" si="1"/>
        <v>0</v>
      </c>
      <c r="H32" s="473">
        <v>0</v>
      </c>
      <c r="I32" s="474">
        <v>0</v>
      </c>
      <c r="J32" s="484">
        <f t="shared" si="2"/>
        <v>0</v>
      </c>
      <c r="K32" s="473">
        <v>1</v>
      </c>
      <c r="L32" s="474">
        <v>2</v>
      </c>
      <c r="M32" s="485">
        <f t="shared" si="3"/>
        <v>3</v>
      </c>
      <c r="N32" s="473">
        <v>1</v>
      </c>
      <c r="O32" s="474">
        <v>1</v>
      </c>
      <c r="P32" s="485">
        <f t="shared" si="4"/>
        <v>2</v>
      </c>
      <c r="Q32" s="486">
        <v>0</v>
      </c>
      <c r="R32" s="474">
        <v>0</v>
      </c>
      <c r="S32" s="484">
        <f t="shared" si="5"/>
        <v>0</v>
      </c>
      <c r="T32" s="486">
        <v>5</v>
      </c>
      <c r="U32" s="474">
        <v>3</v>
      </c>
      <c r="V32" s="484">
        <f t="shared" si="6"/>
        <v>8</v>
      </c>
      <c r="W32" s="486">
        <v>1</v>
      </c>
      <c r="X32" s="474">
        <v>2</v>
      </c>
      <c r="Y32" s="484">
        <f t="shared" si="7"/>
        <v>3</v>
      </c>
      <c r="Z32" s="486">
        <v>10</v>
      </c>
      <c r="AA32" s="473">
        <v>3</v>
      </c>
      <c r="AB32" s="484">
        <f t="shared" si="8"/>
        <v>13</v>
      </c>
      <c r="AC32" s="487">
        <v>5</v>
      </c>
      <c r="AD32" s="474">
        <v>9</v>
      </c>
      <c r="AE32" s="190">
        <f t="shared" si="9"/>
        <v>14</v>
      </c>
      <c r="AF32" s="483">
        <f t="shared" si="10"/>
        <v>49</v>
      </c>
    </row>
    <row r="33" spans="1:32" ht="13" x14ac:dyDescent="0.3">
      <c r="A33" s="515" t="s">
        <v>93</v>
      </c>
      <c r="B33" s="486">
        <v>20</v>
      </c>
      <c r="C33" s="474">
        <v>21</v>
      </c>
      <c r="D33" s="484">
        <f t="shared" si="0"/>
        <v>41</v>
      </c>
      <c r="E33" s="487">
        <v>2</v>
      </c>
      <c r="F33" s="474">
        <v>1</v>
      </c>
      <c r="G33" s="484">
        <f t="shared" si="1"/>
        <v>3</v>
      </c>
      <c r="H33" s="473">
        <v>11</v>
      </c>
      <c r="I33" s="474">
        <v>9</v>
      </c>
      <c r="J33" s="484">
        <f t="shared" si="2"/>
        <v>20</v>
      </c>
      <c r="K33" s="473">
        <v>12</v>
      </c>
      <c r="L33" s="474">
        <v>13</v>
      </c>
      <c r="M33" s="485">
        <f t="shared" si="3"/>
        <v>25</v>
      </c>
      <c r="N33" s="473">
        <v>18</v>
      </c>
      <c r="O33" s="474">
        <v>21</v>
      </c>
      <c r="P33" s="485">
        <f t="shared" si="4"/>
        <v>39</v>
      </c>
      <c r="Q33" s="486">
        <v>0</v>
      </c>
      <c r="R33" s="474">
        <v>0</v>
      </c>
      <c r="S33" s="484">
        <f t="shared" si="5"/>
        <v>0</v>
      </c>
      <c r="T33" s="486">
        <v>41</v>
      </c>
      <c r="U33" s="474">
        <v>57</v>
      </c>
      <c r="V33" s="484">
        <f t="shared" si="6"/>
        <v>98</v>
      </c>
      <c r="W33" s="486">
        <v>17</v>
      </c>
      <c r="X33" s="474">
        <v>14</v>
      </c>
      <c r="Y33" s="484">
        <f t="shared" si="7"/>
        <v>31</v>
      </c>
      <c r="Z33" s="486">
        <v>43</v>
      </c>
      <c r="AA33" s="473">
        <v>37</v>
      </c>
      <c r="AB33" s="484">
        <f t="shared" si="8"/>
        <v>80</v>
      </c>
      <c r="AC33" s="487">
        <v>77</v>
      </c>
      <c r="AD33" s="474">
        <v>60</v>
      </c>
      <c r="AE33" s="190">
        <f t="shared" si="9"/>
        <v>137</v>
      </c>
      <c r="AF33" s="483">
        <f t="shared" si="10"/>
        <v>474</v>
      </c>
    </row>
    <row r="34" spans="1:32" ht="13" x14ac:dyDescent="0.3">
      <c r="A34" s="515" t="s">
        <v>297</v>
      </c>
      <c r="B34" s="486">
        <v>5</v>
      </c>
      <c r="C34" s="474">
        <v>5</v>
      </c>
      <c r="D34" s="484">
        <f t="shared" si="0"/>
        <v>10</v>
      </c>
      <c r="E34" s="487">
        <v>0</v>
      </c>
      <c r="F34" s="474">
        <v>0</v>
      </c>
      <c r="G34" s="484">
        <f t="shared" si="1"/>
        <v>0</v>
      </c>
      <c r="H34" s="473">
        <v>4</v>
      </c>
      <c r="I34" s="474">
        <v>1</v>
      </c>
      <c r="J34" s="484">
        <f t="shared" si="2"/>
        <v>5</v>
      </c>
      <c r="K34" s="473">
        <v>2</v>
      </c>
      <c r="L34" s="474">
        <v>3</v>
      </c>
      <c r="M34" s="485">
        <f t="shared" si="3"/>
        <v>5</v>
      </c>
      <c r="N34" s="473">
        <v>2</v>
      </c>
      <c r="O34" s="474">
        <v>3</v>
      </c>
      <c r="P34" s="485">
        <f t="shared" si="4"/>
        <v>5</v>
      </c>
      <c r="Q34" s="486">
        <v>0</v>
      </c>
      <c r="R34" s="474">
        <v>0</v>
      </c>
      <c r="S34" s="484">
        <f t="shared" si="5"/>
        <v>0</v>
      </c>
      <c r="T34" s="486">
        <v>9</v>
      </c>
      <c r="U34" s="474">
        <v>10</v>
      </c>
      <c r="V34" s="484">
        <f t="shared" si="6"/>
        <v>19</v>
      </c>
      <c r="W34" s="486">
        <v>7</v>
      </c>
      <c r="X34" s="474">
        <v>7</v>
      </c>
      <c r="Y34" s="484">
        <f t="shared" si="7"/>
        <v>14</v>
      </c>
      <c r="Z34" s="486">
        <v>6</v>
      </c>
      <c r="AA34" s="473">
        <v>7</v>
      </c>
      <c r="AB34" s="484">
        <f t="shared" si="8"/>
        <v>13</v>
      </c>
      <c r="AC34" s="487">
        <v>13</v>
      </c>
      <c r="AD34" s="474">
        <v>17</v>
      </c>
      <c r="AE34" s="190">
        <f t="shared" si="9"/>
        <v>30</v>
      </c>
      <c r="AF34" s="483">
        <f t="shared" si="10"/>
        <v>101</v>
      </c>
    </row>
    <row r="35" spans="1:32" ht="13" x14ac:dyDescent="0.3">
      <c r="A35" s="515" t="s">
        <v>94</v>
      </c>
      <c r="B35" s="486">
        <v>7</v>
      </c>
      <c r="C35" s="474">
        <v>6</v>
      </c>
      <c r="D35" s="484">
        <f t="shared" si="0"/>
        <v>13</v>
      </c>
      <c r="E35" s="487">
        <v>0</v>
      </c>
      <c r="F35" s="474">
        <v>0</v>
      </c>
      <c r="G35" s="484">
        <f t="shared" si="1"/>
        <v>0</v>
      </c>
      <c r="H35" s="473">
        <v>2</v>
      </c>
      <c r="I35" s="474">
        <v>3</v>
      </c>
      <c r="J35" s="484">
        <f t="shared" si="2"/>
        <v>5</v>
      </c>
      <c r="K35" s="473">
        <v>4</v>
      </c>
      <c r="L35" s="474">
        <v>6</v>
      </c>
      <c r="M35" s="485">
        <f t="shared" si="3"/>
        <v>10</v>
      </c>
      <c r="N35" s="473">
        <v>8</v>
      </c>
      <c r="O35" s="474">
        <v>4</v>
      </c>
      <c r="P35" s="485">
        <f t="shared" si="4"/>
        <v>12</v>
      </c>
      <c r="Q35" s="486">
        <v>0</v>
      </c>
      <c r="R35" s="474">
        <v>0</v>
      </c>
      <c r="S35" s="484">
        <f t="shared" si="5"/>
        <v>0</v>
      </c>
      <c r="T35" s="486">
        <v>10</v>
      </c>
      <c r="U35" s="474">
        <v>12</v>
      </c>
      <c r="V35" s="484">
        <f t="shared" si="6"/>
        <v>22</v>
      </c>
      <c r="W35" s="486">
        <v>5</v>
      </c>
      <c r="X35" s="474">
        <v>6</v>
      </c>
      <c r="Y35" s="484">
        <f t="shared" si="7"/>
        <v>11</v>
      </c>
      <c r="Z35" s="486">
        <v>19</v>
      </c>
      <c r="AA35" s="473">
        <v>9</v>
      </c>
      <c r="AB35" s="484">
        <f t="shared" si="8"/>
        <v>28</v>
      </c>
      <c r="AC35" s="487">
        <v>17</v>
      </c>
      <c r="AD35" s="474">
        <v>14</v>
      </c>
      <c r="AE35" s="190">
        <f t="shared" si="9"/>
        <v>31</v>
      </c>
      <c r="AF35" s="483">
        <f t="shared" si="10"/>
        <v>132</v>
      </c>
    </row>
    <row r="36" spans="1:32" ht="13" x14ac:dyDescent="0.3">
      <c r="A36" s="515" t="s">
        <v>95</v>
      </c>
      <c r="B36" s="486">
        <v>4</v>
      </c>
      <c r="C36" s="474">
        <v>0</v>
      </c>
      <c r="D36" s="484">
        <f t="shared" si="0"/>
        <v>4</v>
      </c>
      <c r="E36" s="487">
        <v>0</v>
      </c>
      <c r="F36" s="474">
        <v>1</v>
      </c>
      <c r="G36" s="484">
        <f t="shared" si="1"/>
        <v>1</v>
      </c>
      <c r="H36" s="473">
        <v>1</v>
      </c>
      <c r="I36" s="474">
        <v>2</v>
      </c>
      <c r="J36" s="484">
        <f t="shared" si="2"/>
        <v>3</v>
      </c>
      <c r="K36" s="473">
        <v>2</v>
      </c>
      <c r="L36" s="474">
        <v>0</v>
      </c>
      <c r="M36" s="485">
        <f t="shared" si="3"/>
        <v>2</v>
      </c>
      <c r="N36" s="473">
        <v>1</v>
      </c>
      <c r="O36" s="474">
        <v>0</v>
      </c>
      <c r="P36" s="485">
        <f t="shared" si="4"/>
        <v>1</v>
      </c>
      <c r="Q36" s="486">
        <v>0</v>
      </c>
      <c r="R36" s="474">
        <v>0</v>
      </c>
      <c r="S36" s="484">
        <f t="shared" si="5"/>
        <v>0</v>
      </c>
      <c r="T36" s="486">
        <v>6</v>
      </c>
      <c r="U36" s="474">
        <v>3</v>
      </c>
      <c r="V36" s="484">
        <f t="shared" si="6"/>
        <v>9</v>
      </c>
      <c r="W36" s="486">
        <v>3</v>
      </c>
      <c r="X36" s="474">
        <v>2</v>
      </c>
      <c r="Y36" s="484">
        <f t="shared" si="7"/>
        <v>5</v>
      </c>
      <c r="Z36" s="486">
        <v>5</v>
      </c>
      <c r="AA36" s="473">
        <v>7</v>
      </c>
      <c r="AB36" s="484">
        <f t="shared" si="8"/>
        <v>12</v>
      </c>
      <c r="AC36" s="487">
        <v>2</v>
      </c>
      <c r="AD36" s="474">
        <v>3</v>
      </c>
      <c r="AE36" s="190">
        <f t="shared" si="9"/>
        <v>5</v>
      </c>
      <c r="AF36" s="483">
        <f t="shared" si="10"/>
        <v>42</v>
      </c>
    </row>
    <row r="37" spans="1:32" ht="13" x14ac:dyDescent="0.3">
      <c r="A37" s="515" t="s">
        <v>96</v>
      </c>
      <c r="B37" s="486">
        <v>18</v>
      </c>
      <c r="C37" s="474">
        <v>7</v>
      </c>
      <c r="D37" s="484">
        <f t="shared" si="0"/>
        <v>25</v>
      </c>
      <c r="E37" s="487">
        <v>0</v>
      </c>
      <c r="F37" s="474">
        <v>0</v>
      </c>
      <c r="G37" s="484">
        <f t="shared" si="1"/>
        <v>0</v>
      </c>
      <c r="H37" s="473">
        <v>8</v>
      </c>
      <c r="I37" s="474">
        <v>3</v>
      </c>
      <c r="J37" s="484">
        <f t="shared" si="2"/>
        <v>11</v>
      </c>
      <c r="K37" s="473">
        <v>4</v>
      </c>
      <c r="L37" s="474">
        <v>7</v>
      </c>
      <c r="M37" s="485">
        <f t="shared" si="3"/>
        <v>11</v>
      </c>
      <c r="N37" s="473">
        <v>4</v>
      </c>
      <c r="O37" s="474">
        <v>4</v>
      </c>
      <c r="P37" s="485">
        <f t="shared" si="4"/>
        <v>8</v>
      </c>
      <c r="Q37" s="486">
        <v>0</v>
      </c>
      <c r="R37" s="474">
        <v>0</v>
      </c>
      <c r="S37" s="484">
        <f t="shared" si="5"/>
        <v>0</v>
      </c>
      <c r="T37" s="486">
        <v>13</v>
      </c>
      <c r="U37" s="474">
        <v>26</v>
      </c>
      <c r="V37" s="484">
        <f t="shared" si="6"/>
        <v>39</v>
      </c>
      <c r="W37" s="486">
        <v>4</v>
      </c>
      <c r="X37" s="474">
        <v>5</v>
      </c>
      <c r="Y37" s="484">
        <f t="shared" si="7"/>
        <v>9</v>
      </c>
      <c r="Z37" s="486">
        <v>15</v>
      </c>
      <c r="AA37" s="473">
        <v>13</v>
      </c>
      <c r="AB37" s="484">
        <f t="shared" si="8"/>
        <v>28</v>
      </c>
      <c r="AC37" s="487">
        <v>13</v>
      </c>
      <c r="AD37" s="474">
        <v>19</v>
      </c>
      <c r="AE37" s="190">
        <f t="shared" si="9"/>
        <v>32</v>
      </c>
      <c r="AF37" s="483">
        <f t="shared" si="10"/>
        <v>163</v>
      </c>
    </row>
    <row r="38" spans="1:32" ht="13" x14ac:dyDescent="0.3">
      <c r="A38" s="515" t="s">
        <v>97</v>
      </c>
      <c r="B38" s="486">
        <v>24</v>
      </c>
      <c r="C38" s="474">
        <v>13</v>
      </c>
      <c r="D38" s="484">
        <f t="shared" si="0"/>
        <v>37</v>
      </c>
      <c r="E38" s="487">
        <v>0</v>
      </c>
      <c r="F38" s="474">
        <v>0</v>
      </c>
      <c r="G38" s="484">
        <f t="shared" si="1"/>
        <v>0</v>
      </c>
      <c r="H38" s="473">
        <v>10</v>
      </c>
      <c r="I38" s="474">
        <v>2</v>
      </c>
      <c r="J38" s="484">
        <f t="shared" si="2"/>
        <v>12</v>
      </c>
      <c r="K38" s="473">
        <v>7</v>
      </c>
      <c r="L38" s="474">
        <v>4</v>
      </c>
      <c r="M38" s="485">
        <f t="shared" si="3"/>
        <v>11</v>
      </c>
      <c r="N38" s="473">
        <v>6</v>
      </c>
      <c r="O38" s="474">
        <v>2</v>
      </c>
      <c r="P38" s="485">
        <f t="shared" si="4"/>
        <v>8</v>
      </c>
      <c r="Q38" s="486">
        <v>0</v>
      </c>
      <c r="R38" s="474">
        <v>0</v>
      </c>
      <c r="S38" s="484">
        <f t="shared" si="5"/>
        <v>0</v>
      </c>
      <c r="T38" s="486">
        <v>25</v>
      </c>
      <c r="U38" s="474">
        <v>37</v>
      </c>
      <c r="V38" s="484">
        <f t="shared" si="6"/>
        <v>62</v>
      </c>
      <c r="W38" s="486">
        <v>10</v>
      </c>
      <c r="X38" s="474">
        <v>17</v>
      </c>
      <c r="Y38" s="484">
        <f t="shared" si="7"/>
        <v>27</v>
      </c>
      <c r="Z38" s="486">
        <v>30</v>
      </c>
      <c r="AA38" s="473">
        <v>25</v>
      </c>
      <c r="AB38" s="484">
        <f t="shared" si="8"/>
        <v>55</v>
      </c>
      <c r="AC38" s="487">
        <v>31</v>
      </c>
      <c r="AD38" s="474">
        <v>32</v>
      </c>
      <c r="AE38" s="190">
        <f t="shared" si="9"/>
        <v>63</v>
      </c>
      <c r="AF38" s="483">
        <f t="shared" si="10"/>
        <v>275</v>
      </c>
    </row>
    <row r="39" spans="1:32" ht="13" x14ac:dyDescent="0.3">
      <c r="A39" s="515" t="s">
        <v>98</v>
      </c>
      <c r="B39" s="486">
        <v>13</v>
      </c>
      <c r="C39" s="474">
        <v>11</v>
      </c>
      <c r="D39" s="484">
        <f t="shared" si="0"/>
        <v>24</v>
      </c>
      <c r="E39" s="487">
        <v>2</v>
      </c>
      <c r="F39" s="474">
        <v>0</v>
      </c>
      <c r="G39" s="484">
        <f t="shared" si="1"/>
        <v>2</v>
      </c>
      <c r="H39" s="473">
        <v>9</v>
      </c>
      <c r="I39" s="474">
        <v>13</v>
      </c>
      <c r="J39" s="484">
        <f t="shared" si="2"/>
        <v>22</v>
      </c>
      <c r="K39" s="473">
        <v>10</v>
      </c>
      <c r="L39" s="474">
        <v>6</v>
      </c>
      <c r="M39" s="485">
        <f t="shared" si="3"/>
        <v>16</v>
      </c>
      <c r="N39" s="473">
        <v>7</v>
      </c>
      <c r="O39" s="474">
        <v>9</v>
      </c>
      <c r="P39" s="485">
        <f t="shared" si="4"/>
        <v>16</v>
      </c>
      <c r="Q39" s="486">
        <v>0</v>
      </c>
      <c r="R39" s="474">
        <v>0</v>
      </c>
      <c r="S39" s="484">
        <f t="shared" si="5"/>
        <v>0</v>
      </c>
      <c r="T39" s="486">
        <v>32</v>
      </c>
      <c r="U39" s="474">
        <v>49</v>
      </c>
      <c r="V39" s="484">
        <f t="shared" si="6"/>
        <v>81</v>
      </c>
      <c r="W39" s="486">
        <v>10</v>
      </c>
      <c r="X39" s="474">
        <v>13</v>
      </c>
      <c r="Y39" s="484">
        <f t="shared" si="7"/>
        <v>23</v>
      </c>
      <c r="Z39" s="486">
        <v>33</v>
      </c>
      <c r="AA39" s="473">
        <v>35</v>
      </c>
      <c r="AB39" s="484">
        <f t="shared" si="8"/>
        <v>68</v>
      </c>
      <c r="AC39" s="487">
        <v>36</v>
      </c>
      <c r="AD39" s="474">
        <v>54</v>
      </c>
      <c r="AE39" s="190">
        <f t="shared" si="9"/>
        <v>90</v>
      </c>
      <c r="AF39" s="483">
        <f t="shared" si="10"/>
        <v>342</v>
      </c>
    </row>
    <row r="40" spans="1:32" ht="13" x14ac:dyDescent="0.3">
      <c r="A40" s="515" t="s">
        <v>99</v>
      </c>
      <c r="B40" s="486">
        <v>18</v>
      </c>
      <c r="C40" s="474">
        <v>13</v>
      </c>
      <c r="D40" s="484">
        <f t="shared" ref="D40:D71" si="11">SUM(B40:C40)</f>
        <v>31</v>
      </c>
      <c r="E40" s="487">
        <v>1</v>
      </c>
      <c r="F40" s="474">
        <v>0</v>
      </c>
      <c r="G40" s="484">
        <f t="shared" ref="G40:G71" si="12">SUM(E40:F40)</f>
        <v>1</v>
      </c>
      <c r="H40" s="473">
        <v>2</v>
      </c>
      <c r="I40" s="474">
        <v>7</v>
      </c>
      <c r="J40" s="484">
        <f t="shared" ref="J40:J71" si="13">SUM(H40:I40)</f>
        <v>9</v>
      </c>
      <c r="K40" s="473">
        <v>7</v>
      </c>
      <c r="L40" s="474">
        <v>7</v>
      </c>
      <c r="M40" s="485">
        <f t="shared" ref="M40:M71" si="14">SUM(K40:L40)</f>
        <v>14</v>
      </c>
      <c r="N40" s="473">
        <v>10</v>
      </c>
      <c r="O40" s="474">
        <v>11</v>
      </c>
      <c r="P40" s="485">
        <f t="shared" ref="P40:P71" si="15">SUM(N40:O40)</f>
        <v>21</v>
      </c>
      <c r="Q40" s="486">
        <v>0</v>
      </c>
      <c r="R40" s="474">
        <v>0</v>
      </c>
      <c r="S40" s="484">
        <f t="shared" ref="S40:S71" si="16">SUM(Q40:R40)</f>
        <v>0</v>
      </c>
      <c r="T40" s="486">
        <v>27</v>
      </c>
      <c r="U40" s="474">
        <v>23</v>
      </c>
      <c r="V40" s="484">
        <f t="shared" ref="V40:V71" si="17">SUM(T40:U40)</f>
        <v>50</v>
      </c>
      <c r="W40" s="486">
        <v>12</v>
      </c>
      <c r="X40" s="474">
        <v>21</v>
      </c>
      <c r="Y40" s="484">
        <f t="shared" ref="Y40:Y71" si="18">SUM(W40:X40)</f>
        <v>33</v>
      </c>
      <c r="Z40" s="486">
        <v>26</v>
      </c>
      <c r="AA40" s="473">
        <v>21</v>
      </c>
      <c r="AB40" s="484">
        <f t="shared" ref="AB40:AB71" si="19">SUM(Z40:AA40)</f>
        <v>47</v>
      </c>
      <c r="AC40" s="487">
        <v>49</v>
      </c>
      <c r="AD40" s="474">
        <v>32</v>
      </c>
      <c r="AE40" s="190">
        <f t="shared" ref="AE40:AE71" si="20">SUM(AC40:AD40)</f>
        <v>81</v>
      </c>
      <c r="AF40" s="483">
        <f t="shared" si="10"/>
        <v>287</v>
      </c>
    </row>
    <row r="41" spans="1:32" ht="13" x14ac:dyDescent="0.3">
      <c r="A41" s="515" t="s">
        <v>100</v>
      </c>
      <c r="B41" s="486">
        <v>2</v>
      </c>
      <c r="C41" s="474">
        <v>5</v>
      </c>
      <c r="D41" s="484">
        <f t="shared" si="11"/>
        <v>7</v>
      </c>
      <c r="E41" s="487">
        <v>0</v>
      </c>
      <c r="F41" s="474">
        <v>0</v>
      </c>
      <c r="G41" s="484">
        <f t="shared" si="12"/>
        <v>0</v>
      </c>
      <c r="H41" s="473">
        <v>0</v>
      </c>
      <c r="I41" s="474">
        <v>1</v>
      </c>
      <c r="J41" s="484">
        <f t="shared" si="13"/>
        <v>1</v>
      </c>
      <c r="K41" s="473">
        <v>0</v>
      </c>
      <c r="L41" s="474">
        <v>0</v>
      </c>
      <c r="M41" s="485">
        <f t="shared" si="14"/>
        <v>0</v>
      </c>
      <c r="N41" s="473">
        <v>0</v>
      </c>
      <c r="O41" s="474">
        <v>0</v>
      </c>
      <c r="P41" s="485">
        <f t="shared" si="15"/>
        <v>0</v>
      </c>
      <c r="Q41" s="486">
        <v>0</v>
      </c>
      <c r="R41" s="474">
        <v>0</v>
      </c>
      <c r="S41" s="484">
        <f t="shared" si="16"/>
        <v>0</v>
      </c>
      <c r="T41" s="486">
        <v>6</v>
      </c>
      <c r="U41" s="474">
        <v>3</v>
      </c>
      <c r="V41" s="484">
        <f t="shared" si="17"/>
        <v>9</v>
      </c>
      <c r="W41" s="486">
        <v>0</v>
      </c>
      <c r="X41" s="474">
        <v>2</v>
      </c>
      <c r="Y41" s="484">
        <f t="shared" si="18"/>
        <v>2</v>
      </c>
      <c r="Z41" s="486">
        <v>4</v>
      </c>
      <c r="AA41" s="473">
        <v>3</v>
      </c>
      <c r="AB41" s="484">
        <f t="shared" si="19"/>
        <v>7</v>
      </c>
      <c r="AC41" s="487">
        <v>0</v>
      </c>
      <c r="AD41" s="474">
        <v>0</v>
      </c>
      <c r="AE41" s="190">
        <f t="shared" si="20"/>
        <v>0</v>
      </c>
      <c r="AF41" s="483">
        <f t="shared" si="10"/>
        <v>26</v>
      </c>
    </row>
    <row r="42" spans="1:32" ht="13" x14ac:dyDescent="0.3">
      <c r="A42" s="515" t="s">
        <v>101</v>
      </c>
      <c r="B42" s="486">
        <v>4</v>
      </c>
      <c r="C42" s="474">
        <v>8</v>
      </c>
      <c r="D42" s="484">
        <f t="shared" si="11"/>
        <v>12</v>
      </c>
      <c r="E42" s="487">
        <v>0</v>
      </c>
      <c r="F42" s="474">
        <v>0</v>
      </c>
      <c r="G42" s="484">
        <f t="shared" si="12"/>
        <v>0</v>
      </c>
      <c r="H42" s="473">
        <v>2</v>
      </c>
      <c r="I42" s="474">
        <v>5</v>
      </c>
      <c r="J42" s="484">
        <f t="shared" si="13"/>
        <v>7</v>
      </c>
      <c r="K42" s="473">
        <v>6</v>
      </c>
      <c r="L42" s="474">
        <v>5</v>
      </c>
      <c r="M42" s="485">
        <f t="shared" si="14"/>
        <v>11</v>
      </c>
      <c r="N42" s="473">
        <v>1</v>
      </c>
      <c r="O42" s="474">
        <v>2</v>
      </c>
      <c r="P42" s="485">
        <f t="shared" si="15"/>
        <v>3</v>
      </c>
      <c r="Q42" s="486">
        <v>0</v>
      </c>
      <c r="R42" s="474">
        <v>0</v>
      </c>
      <c r="S42" s="484">
        <f t="shared" si="16"/>
        <v>0</v>
      </c>
      <c r="T42" s="486">
        <v>17</v>
      </c>
      <c r="U42" s="474">
        <v>14</v>
      </c>
      <c r="V42" s="484">
        <f t="shared" si="17"/>
        <v>31</v>
      </c>
      <c r="W42" s="486">
        <v>4</v>
      </c>
      <c r="X42" s="474">
        <v>2</v>
      </c>
      <c r="Y42" s="484">
        <f t="shared" si="18"/>
        <v>6</v>
      </c>
      <c r="Z42" s="486">
        <v>13</v>
      </c>
      <c r="AA42" s="473">
        <v>11</v>
      </c>
      <c r="AB42" s="484">
        <f t="shared" si="19"/>
        <v>24</v>
      </c>
      <c r="AC42" s="487">
        <v>21</v>
      </c>
      <c r="AD42" s="474">
        <v>20</v>
      </c>
      <c r="AE42" s="190">
        <f t="shared" si="20"/>
        <v>41</v>
      </c>
      <c r="AF42" s="483">
        <f t="shared" si="10"/>
        <v>135</v>
      </c>
    </row>
    <row r="43" spans="1:32" ht="13" x14ac:dyDescent="0.3">
      <c r="A43" s="515" t="s">
        <v>102</v>
      </c>
      <c r="B43" s="486">
        <v>12</v>
      </c>
      <c r="C43" s="474">
        <v>7</v>
      </c>
      <c r="D43" s="484">
        <f t="shared" si="11"/>
        <v>19</v>
      </c>
      <c r="E43" s="487">
        <v>0</v>
      </c>
      <c r="F43" s="474">
        <v>0</v>
      </c>
      <c r="G43" s="484">
        <f t="shared" si="12"/>
        <v>0</v>
      </c>
      <c r="H43" s="473">
        <v>4</v>
      </c>
      <c r="I43" s="474">
        <v>4</v>
      </c>
      <c r="J43" s="484">
        <f t="shared" si="13"/>
        <v>8</v>
      </c>
      <c r="K43" s="473">
        <v>10</v>
      </c>
      <c r="L43" s="474">
        <v>6</v>
      </c>
      <c r="M43" s="485">
        <f t="shared" si="14"/>
        <v>16</v>
      </c>
      <c r="N43" s="473">
        <v>14</v>
      </c>
      <c r="O43" s="474">
        <v>15</v>
      </c>
      <c r="P43" s="485">
        <f t="shared" si="15"/>
        <v>29</v>
      </c>
      <c r="Q43" s="486">
        <v>0</v>
      </c>
      <c r="R43" s="474">
        <v>0</v>
      </c>
      <c r="S43" s="484">
        <f t="shared" si="16"/>
        <v>0</v>
      </c>
      <c r="T43" s="486">
        <v>23</v>
      </c>
      <c r="U43" s="474">
        <v>24</v>
      </c>
      <c r="V43" s="484">
        <f t="shared" si="17"/>
        <v>47</v>
      </c>
      <c r="W43" s="486">
        <v>13</v>
      </c>
      <c r="X43" s="474">
        <v>9</v>
      </c>
      <c r="Y43" s="484">
        <f t="shared" si="18"/>
        <v>22</v>
      </c>
      <c r="Z43" s="486">
        <v>24</v>
      </c>
      <c r="AA43" s="473">
        <v>18</v>
      </c>
      <c r="AB43" s="484">
        <f t="shared" si="19"/>
        <v>42</v>
      </c>
      <c r="AC43" s="487">
        <v>32</v>
      </c>
      <c r="AD43" s="474">
        <v>36</v>
      </c>
      <c r="AE43" s="190">
        <f t="shared" si="20"/>
        <v>68</v>
      </c>
      <c r="AF43" s="483">
        <f t="shared" si="10"/>
        <v>251</v>
      </c>
    </row>
    <row r="44" spans="1:32" ht="13" x14ac:dyDescent="0.3">
      <c r="A44" s="515" t="s">
        <v>103</v>
      </c>
      <c r="B44" s="486">
        <v>11</v>
      </c>
      <c r="C44" s="474">
        <v>10</v>
      </c>
      <c r="D44" s="484">
        <f t="shared" si="11"/>
        <v>21</v>
      </c>
      <c r="E44" s="487">
        <v>0</v>
      </c>
      <c r="F44" s="474">
        <v>0</v>
      </c>
      <c r="G44" s="484">
        <f t="shared" si="12"/>
        <v>0</v>
      </c>
      <c r="H44" s="473">
        <v>1</v>
      </c>
      <c r="I44" s="474">
        <v>3</v>
      </c>
      <c r="J44" s="484">
        <f t="shared" si="13"/>
        <v>4</v>
      </c>
      <c r="K44" s="473">
        <v>4</v>
      </c>
      <c r="L44" s="474">
        <v>5</v>
      </c>
      <c r="M44" s="485">
        <f t="shared" si="14"/>
        <v>9</v>
      </c>
      <c r="N44" s="473">
        <v>3</v>
      </c>
      <c r="O44" s="474">
        <v>2</v>
      </c>
      <c r="P44" s="485">
        <f t="shared" si="15"/>
        <v>5</v>
      </c>
      <c r="Q44" s="486">
        <v>0</v>
      </c>
      <c r="R44" s="474">
        <v>0</v>
      </c>
      <c r="S44" s="484">
        <f t="shared" si="16"/>
        <v>0</v>
      </c>
      <c r="T44" s="486">
        <v>16</v>
      </c>
      <c r="U44" s="474">
        <v>23</v>
      </c>
      <c r="V44" s="484">
        <f t="shared" si="17"/>
        <v>39</v>
      </c>
      <c r="W44" s="486">
        <v>9</v>
      </c>
      <c r="X44" s="474">
        <v>9</v>
      </c>
      <c r="Y44" s="484">
        <f t="shared" si="18"/>
        <v>18</v>
      </c>
      <c r="Z44" s="486">
        <v>7</v>
      </c>
      <c r="AA44" s="473">
        <v>20</v>
      </c>
      <c r="AB44" s="484">
        <f t="shared" si="19"/>
        <v>27</v>
      </c>
      <c r="AC44" s="487">
        <v>25</v>
      </c>
      <c r="AD44" s="474">
        <v>29</v>
      </c>
      <c r="AE44" s="190">
        <f t="shared" si="20"/>
        <v>54</v>
      </c>
      <c r="AF44" s="483">
        <f t="shared" si="10"/>
        <v>177</v>
      </c>
    </row>
    <row r="45" spans="1:32" ht="13" x14ac:dyDescent="0.3">
      <c r="A45" s="515" t="s">
        <v>104</v>
      </c>
      <c r="B45" s="486">
        <v>20</v>
      </c>
      <c r="C45" s="474">
        <v>18</v>
      </c>
      <c r="D45" s="484">
        <f t="shared" si="11"/>
        <v>38</v>
      </c>
      <c r="E45" s="487">
        <v>1</v>
      </c>
      <c r="F45" s="474">
        <v>0</v>
      </c>
      <c r="G45" s="484">
        <f t="shared" si="12"/>
        <v>1</v>
      </c>
      <c r="H45" s="473">
        <v>7</v>
      </c>
      <c r="I45" s="474">
        <v>5</v>
      </c>
      <c r="J45" s="484">
        <f t="shared" si="13"/>
        <v>12</v>
      </c>
      <c r="K45" s="473">
        <v>5</v>
      </c>
      <c r="L45" s="474">
        <v>12</v>
      </c>
      <c r="M45" s="485">
        <f t="shared" si="14"/>
        <v>17</v>
      </c>
      <c r="N45" s="473">
        <v>10</v>
      </c>
      <c r="O45" s="474">
        <v>7</v>
      </c>
      <c r="P45" s="485">
        <f t="shared" si="15"/>
        <v>17</v>
      </c>
      <c r="Q45" s="486">
        <v>0</v>
      </c>
      <c r="R45" s="474">
        <v>0</v>
      </c>
      <c r="S45" s="484">
        <f t="shared" si="16"/>
        <v>0</v>
      </c>
      <c r="T45" s="486">
        <v>51</v>
      </c>
      <c r="U45" s="474">
        <v>44</v>
      </c>
      <c r="V45" s="484">
        <f t="shared" si="17"/>
        <v>95</v>
      </c>
      <c r="W45" s="486">
        <v>29</v>
      </c>
      <c r="X45" s="474">
        <v>18</v>
      </c>
      <c r="Y45" s="484">
        <f t="shared" si="18"/>
        <v>47</v>
      </c>
      <c r="Z45" s="486">
        <v>38</v>
      </c>
      <c r="AA45" s="473">
        <v>58</v>
      </c>
      <c r="AB45" s="484">
        <f t="shared" si="19"/>
        <v>96</v>
      </c>
      <c r="AC45" s="487">
        <v>47</v>
      </c>
      <c r="AD45" s="474">
        <v>37</v>
      </c>
      <c r="AE45" s="190">
        <f t="shared" si="20"/>
        <v>84</v>
      </c>
      <c r="AF45" s="483">
        <f t="shared" si="10"/>
        <v>407</v>
      </c>
    </row>
    <row r="46" spans="1:32" ht="13" x14ac:dyDescent="0.3">
      <c r="A46" s="515" t="s">
        <v>105</v>
      </c>
      <c r="B46" s="486">
        <v>0</v>
      </c>
      <c r="C46" s="474">
        <v>0</v>
      </c>
      <c r="D46" s="484">
        <f t="shared" si="11"/>
        <v>0</v>
      </c>
      <c r="E46" s="487">
        <v>0</v>
      </c>
      <c r="F46" s="474">
        <v>1</v>
      </c>
      <c r="G46" s="484">
        <f t="shared" si="12"/>
        <v>1</v>
      </c>
      <c r="H46" s="473">
        <v>0</v>
      </c>
      <c r="I46" s="474">
        <v>0</v>
      </c>
      <c r="J46" s="484">
        <f t="shared" si="13"/>
        <v>0</v>
      </c>
      <c r="K46" s="473">
        <v>0</v>
      </c>
      <c r="L46" s="474">
        <v>0</v>
      </c>
      <c r="M46" s="485">
        <f t="shared" si="14"/>
        <v>0</v>
      </c>
      <c r="N46" s="473">
        <v>0</v>
      </c>
      <c r="O46" s="474">
        <v>0</v>
      </c>
      <c r="P46" s="485">
        <f t="shared" si="15"/>
        <v>0</v>
      </c>
      <c r="Q46" s="486">
        <v>0</v>
      </c>
      <c r="R46" s="474">
        <v>0</v>
      </c>
      <c r="S46" s="484">
        <f t="shared" si="16"/>
        <v>0</v>
      </c>
      <c r="T46" s="486">
        <v>2</v>
      </c>
      <c r="U46" s="474">
        <v>4</v>
      </c>
      <c r="V46" s="484">
        <f t="shared" si="17"/>
        <v>6</v>
      </c>
      <c r="W46" s="486">
        <v>0</v>
      </c>
      <c r="X46" s="474">
        <v>0</v>
      </c>
      <c r="Y46" s="484">
        <f t="shared" si="18"/>
        <v>0</v>
      </c>
      <c r="Z46" s="486">
        <v>2</v>
      </c>
      <c r="AA46" s="473">
        <v>3</v>
      </c>
      <c r="AB46" s="484">
        <f t="shared" si="19"/>
        <v>5</v>
      </c>
      <c r="AC46" s="487">
        <v>1</v>
      </c>
      <c r="AD46" s="474">
        <v>1</v>
      </c>
      <c r="AE46" s="190">
        <f t="shared" si="20"/>
        <v>2</v>
      </c>
      <c r="AF46" s="483">
        <f t="shared" si="10"/>
        <v>14</v>
      </c>
    </row>
    <row r="47" spans="1:32" ht="13" x14ac:dyDescent="0.3">
      <c r="A47" s="515" t="s">
        <v>108</v>
      </c>
      <c r="B47" s="486">
        <v>79</v>
      </c>
      <c r="C47" s="474">
        <v>63</v>
      </c>
      <c r="D47" s="484">
        <f t="shared" si="11"/>
        <v>142</v>
      </c>
      <c r="E47" s="487">
        <v>3</v>
      </c>
      <c r="F47" s="474">
        <v>0</v>
      </c>
      <c r="G47" s="484">
        <f t="shared" si="12"/>
        <v>3</v>
      </c>
      <c r="H47" s="473">
        <v>38</v>
      </c>
      <c r="I47" s="474">
        <v>29</v>
      </c>
      <c r="J47" s="484">
        <f t="shared" si="13"/>
        <v>67</v>
      </c>
      <c r="K47" s="473">
        <v>35</v>
      </c>
      <c r="L47" s="474">
        <v>53</v>
      </c>
      <c r="M47" s="485">
        <f t="shared" si="14"/>
        <v>88</v>
      </c>
      <c r="N47" s="473">
        <v>54</v>
      </c>
      <c r="O47" s="474">
        <v>45</v>
      </c>
      <c r="P47" s="485">
        <f t="shared" si="15"/>
        <v>99</v>
      </c>
      <c r="Q47" s="486">
        <v>0</v>
      </c>
      <c r="R47" s="474">
        <v>0</v>
      </c>
      <c r="S47" s="484">
        <f t="shared" si="16"/>
        <v>0</v>
      </c>
      <c r="T47" s="486">
        <v>172</v>
      </c>
      <c r="U47" s="474">
        <v>180</v>
      </c>
      <c r="V47" s="484">
        <f t="shared" si="17"/>
        <v>352</v>
      </c>
      <c r="W47" s="486">
        <v>75</v>
      </c>
      <c r="X47" s="474">
        <v>74</v>
      </c>
      <c r="Y47" s="484">
        <f t="shared" si="18"/>
        <v>149</v>
      </c>
      <c r="Z47" s="486">
        <v>243</v>
      </c>
      <c r="AA47" s="473">
        <v>278</v>
      </c>
      <c r="AB47" s="484">
        <f t="shared" si="19"/>
        <v>521</v>
      </c>
      <c r="AC47" s="487">
        <v>312</v>
      </c>
      <c r="AD47" s="474">
        <v>270</v>
      </c>
      <c r="AE47" s="190">
        <f t="shared" si="20"/>
        <v>582</v>
      </c>
      <c r="AF47" s="483">
        <f t="shared" si="10"/>
        <v>2003</v>
      </c>
    </row>
    <row r="48" spans="1:32" ht="13" x14ac:dyDescent="0.3">
      <c r="A48" s="515" t="s">
        <v>109</v>
      </c>
      <c r="B48" s="486">
        <v>7</v>
      </c>
      <c r="C48" s="474">
        <v>11</v>
      </c>
      <c r="D48" s="484">
        <f t="shared" si="11"/>
        <v>18</v>
      </c>
      <c r="E48" s="487">
        <v>0</v>
      </c>
      <c r="F48" s="474">
        <v>1</v>
      </c>
      <c r="G48" s="484">
        <f t="shared" si="12"/>
        <v>1</v>
      </c>
      <c r="H48" s="473">
        <v>5</v>
      </c>
      <c r="I48" s="474">
        <v>4</v>
      </c>
      <c r="J48" s="484">
        <f t="shared" si="13"/>
        <v>9</v>
      </c>
      <c r="K48" s="473">
        <v>8</v>
      </c>
      <c r="L48" s="474">
        <v>4</v>
      </c>
      <c r="M48" s="485">
        <f t="shared" si="14"/>
        <v>12</v>
      </c>
      <c r="N48" s="473">
        <v>11</v>
      </c>
      <c r="O48" s="474">
        <v>10</v>
      </c>
      <c r="P48" s="485">
        <f t="shared" si="15"/>
        <v>21</v>
      </c>
      <c r="Q48" s="486">
        <v>0</v>
      </c>
      <c r="R48" s="474">
        <v>0</v>
      </c>
      <c r="S48" s="484">
        <f t="shared" si="16"/>
        <v>0</v>
      </c>
      <c r="T48" s="486">
        <v>17</v>
      </c>
      <c r="U48" s="474">
        <v>24</v>
      </c>
      <c r="V48" s="484">
        <f t="shared" si="17"/>
        <v>41</v>
      </c>
      <c r="W48" s="486">
        <v>12</v>
      </c>
      <c r="X48" s="474">
        <v>10</v>
      </c>
      <c r="Y48" s="484">
        <f t="shared" si="18"/>
        <v>22</v>
      </c>
      <c r="Z48" s="486">
        <v>36</v>
      </c>
      <c r="AA48" s="473">
        <v>26</v>
      </c>
      <c r="AB48" s="484">
        <f t="shared" si="19"/>
        <v>62</v>
      </c>
      <c r="AC48" s="487">
        <v>38</v>
      </c>
      <c r="AD48" s="474">
        <v>41</v>
      </c>
      <c r="AE48" s="190">
        <f t="shared" si="20"/>
        <v>79</v>
      </c>
      <c r="AF48" s="483">
        <f t="shared" si="10"/>
        <v>265</v>
      </c>
    </row>
    <row r="49" spans="1:32" ht="13" x14ac:dyDescent="0.3">
      <c r="A49" s="515" t="s">
        <v>113</v>
      </c>
      <c r="B49" s="486">
        <v>4</v>
      </c>
      <c r="C49" s="474">
        <v>4</v>
      </c>
      <c r="D49" s="484">
        <f t="shared" si="11"/>
        <v>8</v>
      </c>
      <c r="E49" s="487">
        <v>1</v>
      </c>
      <c r="F49" s="474">
        <v>0</v>
      </c>
      <c r="G49" s="484">
        <f t="shared" si="12"/>
        <v>1</v>
      </c>
      <c r="H49" s="473">
        <v>0</v>
      </c>
      <c r="I49" s="474">
        <v>3</v>
      </c>
      <c r="J49" s="484">
        <f t="shared" si="13"/>
        <v>3</v>
      </c>
      <c r="K49" s="473">
        <v>2</v>
      </c>
      <c r="L49" s="474">
        <v>3</v>
      </c>
      <c r="M49" s="485">
        <f t="shared" si="14"/>
        <v>5</v>
      </c>
      <c r="N49" s="473">
        <v>2</v>
      </c>
      <c r="O49" s="474">
        <v>2</v>
      </c>
      <c r="P49" s="485">
        <f t="shared" si="15"/>
        <v>4</v>
      </c>
      <c r="Q49" s="486">
        <v>0</v>
      </c>
      <c r="R49" s="474">
        <v>0</v>
      </c>
      <c r="S49" s="484">
        <f t="shared" si="16"/>
        <v>0</v>
      </c>
      <c r="T49" s="486">
        <v>14</v>
      </c>
      <c r="U49" s="474">
        <v>11</v>
      </c>
      <c r="V49" s="484">
        <f t="shared" si="17"/>
        <v>25</v>
      </c>
      <c r="W49" s="486">
        <v>5</v>
      </c>
      <c r="X49" s="474">
        <v>1</v>
      </c>
      <c r="Y49" s="484">
        <f t="shared" si="18"/>
        <v>6</v>
      </c>
      <c r="Z49" s="486">
        <v>8</v>
      </c>
      <c r="AA49" s="473">
        <v>10</v>
      </c>
      <c r="AB49" s="484">
        <f t="shared" si="19"/>
        <v>18</v>
      </c>
      <c r="AC49" s="487">
        <v>15</v>
      </c>
      <c r="AD49" s="474">
        <v>14</v>
      </c>
      <c r="AE49" s="190">
        <f t="shared" si="20"/>
        <v>29</v>
      </c>
      <c r="AF49" s="483">
        <f t="shared" si="10"/>
        <v>99</v>
      </c>
    </row>
    <row r="50" spans="1:32" ht="13" x14ac:dyDescent="0.3">
      <c r="A50" s="515" t="s">
        <v>112</v>
      </c>
      <c r="B50" s="486">
        <v>38</v>
      </c>
      <c r="C50" s="474">
        <v>21</v>
      </c>
      <c r="D50" s="484">
        <f t="shared" si="11"/>
        <v>59</v>
      </c>
      <c r="E50" s="487">
        <v>0</v>
      </c>
      <c r="F50" s="474">
        <v>2</v>
      </c>
      <c r="G50" s="484">
        <f t="shared" si="12"/>
        <v>2</v>
      </c>
      <c r="H50" s="473">
        <v>16</v>
      </c>
      <c r="I50" s="474">
        <v>17</v>
      </c>
      <c r="J50" s="484">
        <f t="shared" si="13"/>
        <v>33</v>
      </c>
      <c r="K50" s="473">
        <v>13</v>
      </c>
      <c r="L50" s="474">
        <v>19</v>
      </c>
      <c r="M50" s="485">
        <f t="shared" si="14"/>
        <v>32</v>
      </c>
      <c r="N50" s="473">
        <v>18</v>
      </c>
      <c r="O50" s="474">
        <v>15</v>
      </c>
      <c r="P50" s="485">
        <f t="shared" si="15"/>
        <v>33</v>
      </c>
      <c r="Q50" s="486">
        <v>0</v>
      </c>
      <c r="R50" s="474">
        <v>0</v>
      </c>
      <c r="S50" s="484">
        <f t="shared" si="16"/>
        <v>0</v>
      </c>
      <c r="T50" s="486">
        <v>74</v>
      </c>
      <c r="U50" s="474">
        <v>81</v>
      </c>
      <c r="V50" s="484">
        <f t="shared" si="17"/>
        <v>155</v>
      </c>
      <c r="W50" s="486">
        <v>21</v>
      </c>
      <c r="X50" s="474">
        <v>26</v>
      </c>
      <c r="Y50" s="484">
        <f t="shared" si="18"/>
        <v>47</v>
      </c>
      <c r="Z50" s="486">
        <v>52</v>
      </c>
      <c r="AA50" s="473">
        <v>47</v>
      </c>
      <c r="AB50" s="484">
        <f t="shared" si="19"/>
        <v>99</v>
      </c>
      <c r="AC50" s="487">
        <v>74</v>
      </c>
      <c r="AD50" s="474">
        <v>79</v>
      </c>
      <c r="AE50" s="190">
        <f t="shared" si="20"/>
        <v>153</v>
      </c>
      <c r="AF50" s="483">
        <f t="shared" si="10"/>
        <v>613</v>
      </c>
    </row>
    <row r="51" spans="1:32" ht="13" x14ac:dyDescent="0.3">
      <c r="A51" s="515" t="s">
        <v>115</v>
      </c>
      <c r="B51" s="486">
        <v>21</v>
      </c>
      <c r="C51" s="474">
        <v>22</v>
      </c>
      <c r="D51" s="484">
        <f t="shared" si="11"/>
        <v>43</v>
      </c>
      <c r="E51" s="487">
        <v>0</v>
      </c>
      <c r="F51" s="474">
        <v>1</v>
      </c>
      <c r="G51" s="484">
        <f t="shared" si="12"/>
        <v>1</v>
      </c>
      <c r="H51" s="473">
        <v>13</v>
      </c>
      <c r="I51" s="474">
        <v>10</v>
      </c>
      <c r="J51" s="484">
        <f t="shared" si="13"/>
        <v>23</v>
      </c>
      <c r="K51" s="473">
        <v>16</v>
      </c>
      <c r="L51" s="474">
        <v>15</v>
      </c>
      <c r="M51" s="485">
        <f t="shared" si="14"/>
        <v>31</v>
      </c>
      <c r="N51" s="473">
        <v>17</v>
      </c>
      <c r="O51" s="474">
        <v>18</v>
      </c>
      <c r="P51" s="485">
        <f t="shared" si="15"/>
        <v>35</v>
      </c>
      <c r="Q51" s="486">
        <v>0</v>
      </c>
      <c r="R51" s="474">
        <v>0</v>
      </c>
      <c r="S51" s="484">
        <f t="shared" si="16"/>
        <v>0</v>
      </c>
      <c r="T51" s="486">
        <v>58</v>
      </c>
      <c r="U51" s="474">
        <v>64</v>
      </c>
      <c r="V51" s="484">
        <f t="shared" si="17"/>
        <v>122</v>
      </c>
      <c r="W51" s="486">
        <v>21</v>
      </c>
      <c r="X51" s="474">
        <v>30</v>
      </c>
      <c r="Y51" s="484">
        <f t="shared" si="18"/>
        <v>51</v>
      </c>
      <c r="Z51" s="486">
        <v>42</v>
      </c>
      <c r="AA51" s="473">
        <v>47</v>
      </c>
      <c r="AB51" s="484">
        <f t="shared" si="19"/>
        <v>89</v>
      </c>
      <c r="AC51" s="487">
        <v>75</v>
      </c>
      <c r="AD51" s="474">
        <v>76</v>
      </c>
      <c r="AE51" s="190">
        <f t="shared" si="20"/>
        <v>151</v>
      </c>
      <c r="AF51" s="483">
        <f t="shared" si="10"/>
        <v>546</v>
      </c>
    </row>
    <row r="52" spans="1:32" ht="13" x14ac:dyDescent="0.3">
      <c r="A52" s="515" t="s">
        <v>114</v>
      </c>
      <c r="B52" s="486">
        <v>152</v>
      </c>
      <c r="C52" s="474">
        <v>148</v>
      </c>
      <c r="D52" s="484">
        <f t="shared" si="11"/>
        <v>300</v>
      </c>
      <c r="E52" s="487">
        <v>3</v>
      </c>
      <c r="F52" s="474">
        <v>9</v>
      </c>
      <c r="G52" s="484">
        <f t="shared" si="12"/>
        <v>12</v>
      </c>
      <c r="H52" s="473">
        <v>63</v>
      </c>
      <c r="I52" s="474">
        <v>51</v>
      </c>
      <c r="J52" s="484">
        <f t="shared" si="13"/>
        <v>114</v>
      </c>
      <c r="K52" s="473">
        <v>67</v>
      </c>
      <c r="L52" s="474">
        <v>112</v>
      </c>
      <c r="M52" s="485">
        <f t="shared" si="14"/>
        <v>179</v>
      </c>
      <c r="N52" s="473">
        <v>121</v>
      </c>
      <c r="O52" s="474">
        <v>84</v>
      </c>
      <c r="P52" s="485">
        <f t="shared" si="15"/>
        <v>205</v>
      </c>
      <c r="Q52" s="486">
        <v>0</v>
      </c>
      <c r="R52" s="474">
        <v>0</v>
      </c>
      <c r="S52" s="484">
        <f t="shared" si="16"/>
        <v>0</v>
      </c>
      <c r="T52" s="486">
        <v>308</v>
      </c>
      <c r="U52" s="474">
        <v>290</v>
      </c>
      <c r="V52" s="484">
        <f t="shared" si="17"/>
        <v>598</v>
      </c>
      <c r="W52" s="486">
        <v>174</v>
      </c>
      <c r="X52" s="474">
        <v>157</v>
      </c>
      <c r="Y52" s="484">
        <f t="shared" si="18"/>
        <v>331</v>
      </c>
      <c r="Z52" s="486">
        <v>367</v>
      </c>
      <c r="AA52" s="473">
        <v>344</v>
      </c>
      <c r="AB52" s="484">
        <f t="shared" si="19"/>
        <v>711</v>
      </c>
      <c r="AC52" s="487">
        <v>326</v>
      </c>
      <c r="AD52" s="474">
        <v>280</v>
      </c>
      <c r="AE52" s="190">
        <f t="shared" si="20"/>
        <v>606</v>
      </c>
      <c r="AF52" s="483">
        <f t="shared" si="10"/>
        <v>3056</v>
      </c>
    </row>
    <row r="53" spans="1:32" ht="13" x14ac:dyDescent="0.3">
      <c r="A53" s="515" t="s">
        <v>110</v>
      </c>
      <c r="B53" s="486">
        <v>11</v>
      </c>
      <c r="C53" s="474">
        <v>24</v>
      </c>
      <c r="D53" s="484">
        <f t="shared" si="11"/>
        <v>35</v>
      </c>
      <c r="E53" s="487">
        <v>1</v>
      </c>
      <c r="F53" s="474">
        <v>0</v>
      </c>
      <c r="G53" s="484">
        <f t="shared" si="12"/>
        <v>1</v>
      </c>
      <c r="H53" s="473">
        <v>8</v>
      </c>
      <c r="I53" s="474">
        <v>8</v>
      </c>
      <c r="J53" s="484">
        <f t="shared" si="13"/>
        <v>16</v>
      </c>
      <c r="K53" s="473">
        <v>12</v>
      </c>
      <c r="L53" s="474">
        <v>12</v>
      </c>
      <c r="M53" s="485">
        <f t="shared" si="14"/>
        <v>24</v>
      </c>
      <c r="N53" s="473">
        <v>17</v>
      </c>
      <c r="O53" s="474">
        <v>13</v>
      </c>
      <c r="P53" s="485">
        <f t="shared" si="15"/>
        <v>30</v>
      </c>
      <c r="Q53" s="486">
        <v>0</v>
      </c>
      <c r="R53" s="474">
        <v>0</v>
      </c>
      <c r="S53" s="484">
        <f t="shared" si="16"/>
        <v>0</v>
      </c>
      <c r="T53" s="486">
        <v>44</v>
      </c>
      <c r="U53" s="474">
        <v>33</v>
      </c>
      <c r="V53" s="484">
        <f t="shared" si="17"/>
        <v>77</v>
      </c>
      <c r="W53" s="486">
        <v>22</v>
      </c>
      <c r="X53" s="474">
        <v>21</v>
      </c>
      <c r="Y53" s="484">
        <f t="shared" si="18"/>
        <v>43</v>
      </c>
      <c r="Z53" s="486">
        <v>36</v>
      </c>
      <c r="AA53" s="473">
        <v>44</v>
      </c>
      <c r="AB53" s="484">
        <f t="shared" si="19"/>
        <v>80</v>
      </c>
      <c r="AC53" s="487">
        <v>45</v>
      </c>
      <c r="AD53" s="474">
        <v>36</v>
      </c>
      <c r="AE53" s="190">
        <f t="shared" si="20"/>
        <v>81</v>
      </c>
      <c r="AF53" s="483">
        <f t="shared" si="10"/>
        <v>387</v>
      </c>
    </row>
    <row r="54" spans="1:32" ht="13" x14ac:dyDescent="0.3">
      <c r="A54" s="515" t="s">
        <v>111</v>
      </c>
      <c r="B54" s="486">
        <v>182</v>
      </c>
      <c r="C54" s="474">
        <v>154</v>
      </c>
      <c r="D54" s="484">
        <f t="shared" si="11"/>
        <v>336</v>
      </c>
      <c r="E54" s="487">
        <v>4</v>
      </c>
      <c r="F54" s="474">
        <v>8</v>
      </c>
      <c r="G54" s="484">
        <f t="shared" si="12"/>
        <v>12</v>
      </c>
      <c r="H54" s="473">
        <v>75</v>
      </c>
      <c r="I54" s="474">
        <v>58</v>
      </c>
      <c r="J54" s="484">
        <f t="shared" si="13"/>
        <v>133</v>
      </c>
      <c r="K54" s="473">
        <v>115</v>
      </c>
      <c r="L54" s="474">
        <v>110</v>
      </c>
      <c r="M54" s="485">
        <f t="shared" si="14"/>
        <v>225</v>
      </c>
      <c r="N54" s="473">
        <v>147</v>
      </c>
      <c r="O54" s="474">
        <v>97</v>
      </c>
      <c r="P54" s="485">
        <f t="shared" si="15"/>
        <v>244</v>
      </c>
      <c r="Q54" s="486">
        <v>1</v>
      </c>
      <c r="R54" s="474">
        <v>1</v>
      </c>
      <c r="S54" s="484">
        <f t="shared" si="16"/>
        <v>2</v>
      </c>
      <c r="T54" s="486">
        <v>426</v>
      </c>
      <c r="U54" s="474">
        <v>477</v>
      </c>
      <c r="V54" s="484">
        <f t="shared" si="17"/>
        <v>903</v>
      </c>
      <c r="W54" s="486">
        <v>214</v>
      </c>
      <c r="X54" s="474">
        <v>171</v>
      </c>
      <c r="Y54" s="484">
        <f t="shared" si="18"/>
        <v>385</v>
      </c>
      <c r="Z54" s="486">
        <v>399</v>
      </c>
      <c r="AA54" s="473">
        <v>429</v>
      </c>
      <c r="AB54" s="484">
        <f t="shared" si="19"/>
        <v>828</v>
      </c>
      <c r="AC54" s="487">
        <v>499</v>
      </c>
      <c r="AD54" s="474">
        <v>458</v>
      </c>
      <c r="AE54" s="190">
        <f t="shared" si="20"/>
        <v>957</v>
      </c>
      <c r="AF54" s="483">
        <f t="shared" si="10"/>
        <v>4025</v>
      </c>
    </row>
    <row r="55" spans="1:32" ht="13" x14ac:dyDescent="0.3">
      <c r="A55" s="515" t="s">
        <v>116</v>
      </c>
      <c r="B55" s="486">
        <v>1</v>
      </c>
      <c r="C55" s="474">
        <v>3</v>
      </c>
      <c r="D55" s="484">
        <f t="shared" si="11"/>
        <v>4</v>
      </c>
      <c r="E55" s="487">
        <v>0</v>
      </c>
      <c r="F55" s="474">
        <v>0</v>
      </c>
      <c r="G55" s="484">
        <f t="shared" si="12"/>
        <v>0</v>
      </c>
      <c r="H55" s="473">
        <v>0</v>
      </c>
      <c r="I55" s="474">
        <v>0</v>
      </c>
      <c r="J55" s="484">
        <f t="shared" si="13"/>
        <v>0</v>
      </c>
      <c r="K55" s="473">
        <v>1</v>
      </c>
      <c r="L55" s="474">
        <v>1</v>
      </c>
      <c r="M55" s="485">
        <f t="shared" si="14"/>
        <v>2</v>
      </c>
      <c r="N55" s="473">
        <v>2</v>
      </c>
      <c r="O55" s="474">
        <v>1</v>
      </c>
      <c r="P55" s="485">
        <f t="shared" si="15"/>
        <v>3</v>
      </c>
      <c r="Q55" s="486">
        <v>0</v>
      </c>
      <c r="R55" s="474">
        <v>0</v>
      </c>
      <c r="S55" s="484">
        <f t="shared" si="16"/>
        <v>0</v>
      </c>
      <c r="T55" s="486">
        <v>5</v>
      </c>
      <c r="U55" s="474">
        <v>5</v>
      </c>
      <c r="V55" s="484">
        <f t="shared" si="17"/>
        <v>10</v>
      </c>
      <c r="W55" s="486">
        <v>1</v>
      </c>
      <c r="X55" s="474">
        <v>2</v>
      </c>
      <c r="Y55" s="484">
        <f t="shared" si="18"/>
        <v>3</v>
      </c>
      <c r="Z55" s="486">
        <v>4</v>
      </c>
      <c r="AA55" s="473">
        <v>2</v>
      </c>
      <c r="AB55" s="484">
        <f t="shared" si="19"/>
        <v>6</v>
      </c>
      <c r="AC55" s="487">
        <v>5</v>
      </c>
      <c r="AD55" s="474">
        <v>7</v>
      </c>
      <c r="AE55" s="190">
        <f t="shared" si="20"/>
        <v>12</v>
      </c>
      <c r="AF55" s="483">
        <f t="shared" si="10"/>
        <v>40</v>
      </c>
    </row>
    <row r="56" spans="1:32" ht="13" x14ac:dyDescent="0.3">
      <c r="A56" s="515" t="s">
        <v>117</v>
      </c>
      <c r="B56" s="486">
        <v>228</v>
      </c>
      <c r="C56" s="474">
        <v>213</v>
      </c>
      <c r="D56" s="484">
        <f t="shared" si="11"/>
        <v>441</v>
      </c>
      <c r="E56" s="487">
        <v>12</v>
      </c>
      <c r="F56" s="474">
        <v>11</v>
      </c>
      <c r="G56" s="484">
        <f t="shared" si="12"/>
        <v>23</v>
      </c>
      <c r="H56" s="473">
        <v>86</v>
      </c>
      <c r="I56" s="474">
        <v>85</v>
      </c>
      <c r="J56" s="484">
        <f t="shared" si="13"/>
        <v>171</v>
      </c>
      <c r="K56" s="473">
        <v>136</v>
      </c>
      <c r="L56" s="474">
        <v>126</v>
      </c>
      <c r="M56" s="485">
        <f t="shared" si="14"/>
        <v>262</v>
      </c>
      <c r="N56" s="473">
        <v>136</v>
      </c>
      <c r="O56" s="474">
        <v>126</v>
      </c>
      <c r="P56" s="485">
        <f t="shared" si="15"/>
        <v>262</v>
      </c>
      <c r="Q56" s="486">
        <v>0</v>
      </c>
      <c r="R56" s="474">
        <v>0</v>
      </c>
      <c r="S56" s="484">
        <f t="shared" si="16"/>
        <v>0</v>
      </c>
      <c r="T56" s="486">
        <v>400</v>
      </c>
      <c r="U56" s="474">
        <v>443</v>
      </c>
      <c r="V56" s="484">
        <f t="shared" si="17"/>
        <v>843</v>
      </c>
      <c r="W56" s="486">
        <v>291</v>
      </c>
      <c r="X56" s="474">
        <v>303</v>
      </c>
      <c r="Y56" s="484">
        <f t="shared" si="18"/>
        <v>594</v>
      </c>
      <c r="Z56" s="486">
        <v>473</v>
      </c>
      <c r="AA56" s="473">
        <v>460</v>
      </c>
      <c r="AB56" s="484">
        <f t="shared" si="19"/>
        <v>933</v>
      </c>
      <c r="AC56" s="487">
        <v>669</v>
      </c>
      <c r="AD56" s="474">
        <v>680</v>
      </c>
      <c r="AE56" s="190">
        <f t="shared" si="20"/>
        <v>1349</v>
      </c>
      <c r="AF56" s="483">
        <f t="shared" si="10"/>
        <v>4878</v>
      </c>
    </row>
    <row r="57" spans="1:32" ht="13" x14ac:dyDescent="0.3">
      <c r="A57" s="515" t="s">
        <v>118</v>
      </c>
      <c r="B57" s="486">
        <v>11</v>
      </c>
      <c r="C57" s="474">
        <v>19</v>
      </c>
      <c r="D57" s="484">
        <f t="shared" si="11"/>
        <v>30</v>
      </c>
      <c r="E57" s="487">
        <v>1</v>
      </c>
      <c r="F57" s="474">
        <v>1</v>
      </c>
      <c r="G57" s="484">
        <f t="shared" si="12"/>
        <v>2</v>
      </c>
      <c r="H57" s="473">
        <v>6</v>
      </c>
      <c r="I57" s="474">
        <v>8</v>
      </c>
      <c r="J57" s="484">
        <f t="shared" si="13"/>
        <v>14</v>
      </c>
      <c r="K57" s="473">
        <v>8</v>
      </c>
      <c r="L57" s="474">
        <v>8</v>
      </c>
      <c r="M57" s="485">
        <f t="shared" si="14"/>
        <v>16</v>
      </c>
      <c r="N57" s="473">
        <v>21</v>
      </c>
      <c r="O57" s="474">
        <v>24</v>
      </c>
      <c r="P57" s="485">
        <f t="shared" si="15"/>
        <v>45</v>
      </c>
      <c r="Q57" s="486">
        <v>0</v>
      </c>
      <c r="R57" s="474">
        <v>0</v>
      </c>
      <c r="S57" s="484">
        <f t="shared" si="16"/>
        <v>0</v>
      </c>
      <c r="T57" s="486">
        <v>26</v>
      </c>
      <c r="U57" s="474">
        <v>35</v>
      </c>
      <c r="V57" s="484">
        <f t="shared" si="17"/>
        <v>61</v>
      </c>
      <c r="W57" s="486">
        <v>14</v>
      </c>
      <c r="X57" s="474">
        <v>13</v>
      </c>
      <c r="Y57" s="484">
        <f t="shared" si="18"/>
        <v>27</v>
      </c>
      <c r="Z57" s="486">
        <v>33</v>
      </c>
      <c r="AA57" s="473">
        <v>35</v>
      </c>
      <c r="AB57" s="484">
        <f t="shared" si="19"/>
        <v>68</v>
      </c>
      <c r="AC57" s="487">
        <v>48</v>
      </c>
      <c r="AD57" s="474">
        <v>39</v>
      </c>
      <c r="AE57" s="190">
        <f t="shared" si="20"/>
        <v>87</v>
      </c>
      <c r="AF57" s="483">
        <f t="shared" si="10"/>
        <v>350</v>
      </c>
    </row>
    <row r="58" spans="1:32" ht="13" x14ac:dyDescent="0.3">
      <c r="A58" s="515" t="s">
        <v>106</v>
      </c>
      <c r="B58" s="486">
        <v>5</v>
      </c>
      <c r="C58" s="474">
        <v>3</v>
      </c>
      <c r="D58" s="484">
        <f t="shared" si="11"/>
        <v>8</v>
      </c>
      <c r="E58" s="487">
        <v>0</v>
      </c>
      <c r="F58" s="474">
        <v>1</v>
      </c>
      <c r="G58" s="484">
        <f t="shared" si="12"/>
        <v>1</v>
      </c>
      <c r="H58" s="473">
        <v>3</v>
      </c>
      <c r="I58" s="474">
        <v>3</v>
      </c>
      <c r="J58" s="484">
        <f t="shared" si="13"/>
        <v>6</v>
      </c>
      <c r="K58" s="473">
        <v>6</v>
      </c>
      <c r="L58" s="474">
        <v>5</v>
      </c>
      <c r="M58" s="485">
        <f t="shared" si="14"/>
        <v>11</v>
      </c>
      <c r="N58" s="473">
        <v>4</v>
      </c>
      <c r="O58" s="474">
        <v>1</v>
      </c>
      <c r="P58" s="485">
        <f t="shared" si="15"/>
        <v>5</v>
      </c>
      <c r="Q58" s="486">
        <v>0</v>
      </c>
      <c r="R58" s="474">
        <v>0</v>
      </c>
      <c r="S58" s="484">
        <f t="shared" si="16"/>
        <v>0</v>
      </c>
      <c r="T58" s="486">
        <v>14</v>
      </c>
      <c r="U58" s="474">
        <v>21</v>
      </c>
      <c r="V58" s="484">
        <f t="shared" si="17"/>
        <v>35</v>
      </c>
      <c r="W58" s="486">
        <v>5</v>
      </c>
      <c r="X58" s="474">
        <v>5</v>
      </c>
      <c r="Y58" s="484">
        <f t="shared" si="18"/>
        <v>10</v>
      </c>
      <c r="Z58" s="486">
        <v>25</v>
      </c>
      <c r="AA58" s="473">
        <v>17</v>
      </c>
      <c r="AB58" s="484">
        <f t="shared" si="19"/>
        <v>42</v>
      </c>
      <c r="AC58" s="487">
        <v>14</v>
      </c>
      <c r="AD58" s="474">
        <v>10</v>
      </c>
      <c r="AE58" s="190">
        <f t="shared" si="20"/>
        <v>24</v>
      </c>
      <c r="AF58" s="483">
        <f t="shared" si="10"/>
        <v>142</v>
      </c>
    </row>
    <row r="59" spans="1:32" ht="13" x14ac:dyDescent="0.3">
      <c r="A59" s="515" t="s">
        <v>107</v>
      </c>
      <c r="B59" s="486">
        <v>23</v>
      </c>
      <c r="C59" s="474">
        <v>12</v>
      </c>
      <c r="D59" s="484">
        <f t="shared" si="11"/>
        <v>35</v>
      </c>
      <c r="E59" s="487">
        <v>1</v>
      </c>
      <c r="F59" s="474">
        <v>1</v>
      </c>
      <c r="G59" s="484">
        <f t="shared" si="12"/>
        <v>2</v>
      </c>
      <c r="H59" s="473">
        <v>9</v>
      </c>
      <c r="I59" s="474">
        <v>7</v>
      </c>
      <c r="J59" s="484">
        <f t="shared" si="13"/>
        <v>16</v>
      </c>
      <c r="K59" s="473">
        <v>10</v>
      </c>
      <c r="L59" s="474">
        <v>11</v>
      </c>
      <c r="M59" s="485">
        <f t="shared" si="14"/>
        <v>21</v>
      </c>
      <c r="N59" s="473">
        <v>10</v>
      </c>
      <c r="O59" s="474">
        <v>8</v>
      </c>
      <c r="P59" s="485">
        <f t="shared" si="15"/>
        <v>18</v>
      </c>
      <c r="Q59" s="486">
        <v>0</v>
      </c>
      <c r="R59" s="474">
        <v>0</v>
      </c>
      <c r="S59" s="484">
        <f t="shared" si="16"/>
        <v>0</v>
      </c>
      <c r="T59" s="486">
        <v>33</v>
      </c>
      <c r="U59" s="474">
        <v>42</v>
      </c>
      <c r="V59" s="484">
        <f t="shared" si="17"/>
        <v>75</v>
      </c>
      <c r="W59" s="486">
        <v>19</v>
      </c>
      <c r="X59" s="474">
        <v>15</v>
      </c>
      <c r="Y59" s="484">
        <f t="shared" si="18"/>
        <v>34</v>
      </c>
      <c r="Z59" s="486">
        <v>37</v>
      </c>
      <c r="AA59" s="473">
        <v>36</v>
      </c>
      <c r="AB59" s="484">
        <f t="shared" si="19"/>
        <v>73</v>
      </c>
      <c r="AC59" s="487">
        <v>51</v>
      </c>
      <c r="AD59" s="474">
        <v>50</v>
      </c>
      <c r="AE59" s="190">
        <f t="shared" si="20"/>
        <v>101</v>
      </c>
      <c r="AF59" s="483">
        <f t="shared" si="10"/>
        <v>375</v>
      </c>
    </row>
    <row r="60" spans="1:32" ht="13" x14ac:dyDescent="0.3">
      <c r="A60" s="515" t="s">
        <v>119</v>
      </c>
      <c r="B60" s="486">
        <v>13</v>
      </c>
      <c r="C60" s="474">
        <v>18</v>
      </c>
      <c r="D60" s="484">
        <f t="shared" si="11"/>
        <v>31</v>
      </c>
      <c r="E60" s="487">
        <v>2</v>
      </c>
      <c r="F60" s="474">
        <v>1</v>
      </c>
      <c r="G60" s="484">
        <f t="shared" si="12"/>
        <v>3</v>
      </c>
      <c r="H60" s="473">
        <v>9</v>
      </c>
      <c r="I60" s="474">
        <v>8</v>
      </c>
      <c r="J60" s="484">
        <f t="shared" si="13"/>
        <v>17</v>
      </c>
      <c r="K60" s="473">
        <v>9</v>
      </c>
      <c r="L60" s="474">
        <v>18</v>
      </c>
      <c r="M60" s="485">
        <f t="shared" si="14"/>
        <v>27</v>
      </c>
      <c r="N60" s="473">
        <v>17</v>
      </c>
      <c r="O60" s="474">
        <v>10</v>
      </c>
      <c r="P60" s="485">
        <f t="shared" si="15"/>
        <v>27</v>
      </c>
      <c r="Q60" s="486">
        <v>0</v>
      </c>
      <c r="R60" s="474">
        <v>0</v>
      </c>
      <c r="S60" s="484">
        <f t="shared" si="16"/>
        <v>0</v>
      </c>
      <c r="T60" s="486">
        <v>23</v>
      </c>
      <c r="U60" s="474">
        <v>48</v>
      </c>
      <c r="V60" s="484">
        <f t="shared" si="17"/>
        <v>71</v>
      </c>
      <c r="W60" s="486">
        <v>15</v>
      </c>
      <c r="X60" s="474">
        <v>28</v>
      </c>
      <c r="Y60" s="484">
        <f t="shared" si="18"/>
        <v>43</v>
      </c>
      <c r="Z60" s="486">
        <v>27</v>
      </c>
      <c r="AA60" s="473">
        <v>35</v>
      </c>
      <c r="AB60" s="484">
        <f t="shared" si="19"/>
        <v>62</v>
      </c>
      <c r="AC60" s="487">
        <v>56</v>
      </c>
      <c r="AD60" s="474">
        <v>47</v>
      </c>
      <c r="AE60" s="190">
        <f t="shared" si="20"/>
        <v>103</v>
      </c>
      <c r="AF60" s="483">
        <f t="shared" si="10"/>
        <v>384</v>
      </c>
    </row>
    <row r="61" spans="1:32" ht="13" x14ac:dyDescent="0.3">
      <c r="A61" s="515" t="s">
        <v>120</v>
      </c>
      <c r="B61" s="486">
        <v>38</v>
      </c>
      <c r="C61" s="474">
        <v>40</v>
      </c>
      <c r="D61" s="484">
        <f t="shared" si="11"/>
        <v>78</v>
      </c>
      <c r="E61" s="487">
        <v>0</v>
      </c>
      <c r="F61" s="474">
        <v>0</v>
      </c>
      <c r="G61" s="484">
        <f t="shared" si="12"/>
        <v>0</v>
      </c>
      <c r="H61" s="473">
        <v>16</v>
      </c>
      <c r="I61" s="474">
        <v>17</v>
      </c>
      <c r="J61" s="484">
        <f t="shared" si="13"/>
        <v>33</v>
      </c>
      <c r="K61" s="473">
        <v>18</v>
      </c>
      <c r="L61" s="474">
        <v>21</v>
      </c>
      <c r="M61" s="485">
        <f t="shared" si="14"/>
        <v>39</v>
      </c>
      <c r="N61" s="473">
        <v>24</v>
      </c>
      <c r="O61" s="474">
        <v>22</v>
      </c>
      <c r="P61" s="485">
        <f t="shared" si="15"/>
        <v>46</v>
      </c>
      <c r="Q61" s="486">
        <v>0</v>
      </c>
      <c r="R61" s="474">
        <v>0</v>
      </c>
      <c r="S61" s="484">
        <f t="shared" si="16"/>
        <v>0</v>
      </c>
      <c r="T61" s="486">
        <v>99</v>
      </c>
      <c r="U61" s="474">
        <v>100</v>
      </c>
      <c r="V61" s="484">
        <f t="shared" si="17"/>
        <v>199</v>
      </c>
      <c r="W61" s="486">
        <v>46</v>
      </c>
      <c r="X61" s="474">
        <v>38</v>
      </c>
      <c r="Y61" s="484">
        <f t="shared" si="18"/>
        <v>84</v>
      </c>
      <c r="Z61" s="486">
        <v>84</v>
      </c>
      <c r="AA61" s="473">
        <v>94</v>
      </c>
      <c r="AB61" s="484">
        <f t="shared" si="19"/>
        <v>178</v>
      </c>
      <c r="AC61" s="487">
        <v>122</v>
      </c>
      <c r="AD61" s="474">
        <v>141</v>
      </c>
      <c r="AE61" s="190">
        <f t="shared" si="20"/>
        <v>263</v>
      </c>
      <c r="AF61" s="483">
        <f t="shared" si="10"/>
        <v>920</v>
      </c>
    </row>
    <row r="62" spans="1:32" ht="13" x14ac:dyDescent="0.3">
      <c r="A62" s="515" t="s">
        <v>251</v>
      </c>
      <c r="B62" s="486">
        <v>6</v>
      </c>
      <c r="C62" s="474">
        <v>10</v>
      </c>
      <c r="D62" s="484">
        <f t="shared" si="11"/>
        <v>16</v>
      </c>
      <c r="E62" s="487">
        <v>0</v>
      </c>
      <c r="F62" s="474">
        <v>0</v>
      </c>
      <c r="G62" s="484">
        <f t="shared" si="12"/>
        <v>0</v>
      </c>
      <c r="H62" s="473">
        <v>6</v>
      </c>
      <c r="I62" s="474">
        <v>7</v>
      </c>
      <c r="J62" s="484">
        <f t="shared" si="13"/>
        <v>13</v>
      </c>
      <c r="K62" s="473">
        <v>1</v>
      </c>
      <c r="L62" s="474">
        <v>6</v>
      </c>
      <c r="M62" s="485">
        <f t="shared" si="14"/>
        <v>7</v>
      </c>
      <c r="N62" s="473">
        <v>2</v>
      </c>
      <c r="O62" s="474">
        <v>4</v>
      </c>
      <c r="P62" s="485">
        <f t="shared" si="15"/>
        <v>6</v>
      </c>
      <c r="Q62" s="486">
        <v>0</v>
      </c>
      <c r="R62" s="474">
        <v>0</v>
      </c>
      <c r="S62" s="484">
        <f t="shared" si="16"/>
        <v>0</v>
      </c>
      <c r="T62" s="486">
        <v>14</v>
      </c>
      <c r="U62" s="474">
        <v>13</v>
      </c>
      <c r="V62" s="484">
        <f t="shared" si="17"/>
        <v>27</v>
      </c>
      <c r="W62" s="486">
        <v>7</v>
      </c>
      <c r="X62" s="474">
        <v>4</v>
      </c>
      <c r="Y62" s="484">
        <f t="shared" si="18"/>
        <v>11</v>
      </c>
      <c r="Z62" s="486">
        <v>40</v>
      </c>
      <c r="AA62" s="473">
        <v>20</v>
      </c>
      <c r="AB62" s="484">
        <f t="shared" si="19"/>
        <v>60</v>
      </c>
      <c r="AC62" s="487">
        <v>48</v>
      </c>
      <c r="AD62" s="474">
        <v>23</v>
      </c>
      <c r="AE62" s="190">
        <f t="shared" si="20"/>
        <v>71</v>
      </c>
      <c r="AF62" s="483">
        <f t="shared" si="10"/>
        <v>211</v>
      </c>
    </row>
    <row r="63" spans="1:32" ht="13" x14ac:dyDescent="0.3">
      <c r="A63" s="515" t="s">
        <v>298</v>
      </c>
      <c r="B63" s="486">
        <v>2</v>
      </c>
      <c r="C63" s="474">
        <v>5</v>
      </c>
      <c r="D63" s="484">
        <f t="shared" si="11"/>
        <v>7</v>
      </c>
      <c r="E63" s="487">
        <v>0</v>
      </c>
      <c r="F63" s="474">
        <v>0</v>
      </c>
      <c r="G63" s="484">
        <f t="shared" si="12"/>
        <v>0</v>
      </c>
      <c r="H63" s="473">
        <v>1</v>
      </c>
      <c r="I63" s="474">
        <v>3</v>
      </c>
      <c r="J63" s="484">
        <f t="shared" si="13"/>
        <v>4</v>
      </c>
      <c r="K63" s="473">
        <v>5</v>
      </c>
      <c r="L63" s="474">
        <v>4</v>
      </c>
      <c r="M63" s="485">
        <f t="shared" si="14"/>
        <v>9</v>
      </c>
      <c r="N63" s="473">
        <v>2</v>
      </c>
      <c r="O63" s="474">
        <v>3</v>
      </c>
      <c r="P63" s="485">
        <f t="shared" si="15"/>
        <v>5</v>
      </c>
      <c r="Q63" s="486">
        <v>0</v>
      </c>
      <c r="R63" s="474">
        <v>0</v>
      </c>
      <c r="S63" s="484">
        <f t="shared" si="16"/>
        <v>0</v>
      </c>
      <c r="T63" s="486">
        <v>10</v>
      </c>
      <c r="U63" s="474">
        <v>5</v>
      </c>
      <c r="V63" s="484">
        <f t="shared" si="17"/>
        <v>15</v>
      </c>
      <c r="W63" s="486">
        <v>3</v>
      </c>
      <c r="X63" s="474">
        <v>8</v>
      </c>
      <c r="Y63" s="484">
        <f t="shared" si="18"/>
        <v>11</v>
      </c>
      <c r="Z63" s="486">
        <v>8</v>
      </c>
      <c r="AA63" s="473">
        <v>7</v>
      </c>
      <c r="AB63" s="484">
        <f t="shared" si="19"/>
        <v>15</v>
      </c>
      <c r="AC63" s="487">
        <v>10</v>
      </c>
      <c r="AD63" s="474">
        <v>10</v>
      </c>
      <c r="AE63" s="190">
        <f t="shared" si="20"/>
        <v>20</v>
      </c>
      <c r="AF63" s="483">
        <f t="shared" si="10"/>
        <v>86</v>
      </c>
    </row>
    <row r="64" spans="1:32" ht="13" x14ac:dyDescent="0.3">
      <c r="A64" s="515" t="s">
        <v>121</v>
      </c>
      <c r="B64" s="486">
        <v>8</v>
      </c>
      <c r="C64" s="474">
        <v>11</v>
      </c>
      <c r="D64" s="484">
        <f t="shared" si="11"/>
        <v>19</v>
      </c>
      <c r="E64" s="487">
        <v>0</v>
      </c>
      <c r="F64" s="474">
        <v>1</v>
      </c>
      <c r="G64" s="484">
        <f t="shared" si="12"/>
        <v>1</v>
      </c>
      <c r="H64" s="473">
        <v>0</v>
      </c>
      <c r="I64" s="474">
        <v>5</v>
      </c>
      <c r="J64" s="484">
        <f t="shared" si="13"/>
        <v>5</v>
      </c>
      <c r="K64" s="473">
        <v>2</v>
      </c>
      <c r="L64" s="474">
        <v>6</v>
      </c>
      <c r="M64" s="485">
        <f t="shared" si="14"/>
        <v>8</v>
      </c>
      <c r="N64" s="473">
        <v>5</v>
      </c>
      <c r="O64" s="474">
        <v>3</v>
      </c>
      <c r="P64" s="485">
        <f t="shared" si="15"/>
        <v>8</v>
      </c>
      <c r="Q64" s="486">
        <v>0</v>
      </c>
      <c r="R64" s="474">
        <v>0</v>
      </c>
      <c r="S64" s="484">
        <f t="shared" si="16"/>
        <v>0</v>
      </c>
      <c r="T64" s="486">
        <v>11</v>
      </c>
      <c r="U64" s="474">
        <v>9</v>
      </c>
      <c r="V64" s="484">
        <f t="shared" si="17"/>
        <v>20</v>
      </c>
      <c r="W64" s="486">
        <v>4</v>
      </c>
      <c r="X64" s="474">
        <v>8</v>
      </c>
      <c r="Y64" s="484">
        <f t="shared" si="18"/>
        <v>12</v>
      </c>
      <c r="Z64" s="486">
        <v>9</v>
      </c>
      <c r="AA64" s="473">
        <v>13</v>
      </c>
      <c r="AB64" s="484">
        <f t="shared" si="19"/>
        <v>22</v>
      </c>
      <c r="AC64" s="487">
        <v>16</v>
      </c>
      <c r="AD64" s="474">
        <v>18</v>
      </c>
      <c r="AE64" s="190">
        <f t="shared" si="20"/>
        <v>34</v>
      </c>
      <c r="AF64" s="483">
        <f t="shared" si="10"/>
        <v>129</v>
      </c>
    </row>
    <row r="65" spans="1:32" ht="13" x14ac:dyDescent="0.3">
      <c r="A65" s="515" t="s">
        <v>122</v>
      </c>
      <c r="B65" s="486">
        <v>621</v>
      </c>
      <c r="C65" s="474">
        <v>568</v>
      </c>
      <c r="D65" s="484">
        <f t="shared" si="11"/>
        <v>1189</v>
      </c>
      <c r="E65" s="487">
        <v>41</v>
      </c>
      <c r="F65" s="474">
        <v>37</v>
      </c>
      <c r="G65" s="484">
        <f t="shared" si="12"/>
        <v>78</v>
      </c>
      <c r="H65" s="473">
        <v>209</v>
      </c>
      <c r="I65" s="474">
        <v>223</v>
      </c>
      <c r="J65" s="484">
        <f t="shared" si="13"/>
        <v>432</v>
      </c>
      <c r="K65" s="473">
        <v>339</v>
      </c>
      <c r="L65" s="474">
        <v>343</v>
      </c>
      <c r="M65" s="485">
        <f t="shared" si="14"/>
        <v>682</v>
      </c>
      <c r="N65" s="473">
        <v>557</v>
      </c>
      <c r="O65" s="474">
        <v>436</v>
      </c>
      <c r="P65" s="485">
        <f t="shared" si="15"/>
        <v>993</v>
      </c>
      <c r="Q65" s="486">
        <v>0</v>
      </c>
      <c r="R65" s="474">
        <v>1</v>
      </c>
      <c r="S65" s="484">
        <f t="shared" si="16"/>
        <v>1</v>
      </c>
      <c r="T65" s="486">
        <v>1206</v>
      </c>
      <c r="U65" s="474">
        <v>1217</v>
      </c>
      <c r="V65" s="484">
        <f t="shared" si="17"/>
        <v>2423</v>
      </c>
      <c r="W65" s="486">
        <v>725</v>
      </c>
      <c r="X65" s="474">
        <v>724</v>
      </c>
      <c r="Y65" s="484">
        <f t="shared" si="18"/>
        <v>1449</v>
      </c>
      <c r="Z65" s="486">
        <v>1386</v>
      </c>
      <c r="AA65" s="473">
        <v>1486</v>
      </c>
      <c r="AB65" s="484">
        <f t="shared" si="19"/>
        <v>2872</v>
      </c>
      <c r="AC65" s="487">
        <v>1830</v>
      </c>
      <c r="AD65" s="474">
        <v>1681</v>
      </c>
      <c r="AE65" s="190">
        <f t="shared" si="20"/>
        <v>3511</v>
      </c>
      <c r="AF65" s="483">
        <f t="shared" si="10"/>
        <v>13630</v>
      </c>
    </row>
    <row r="66" spans="1:32" ht="13" x14ac:dyDescent="0.3">
      <c r="A66" s="515" t="s">
        <v>123</v>
      </c>
      <c r="B66" s="486">
        <v>15</v>
      </c>
      <c r="C66" s="474">
        <v>17</v>
      </c>
      <c r="D66" s="484">
        <f t="shared" si="11"/>
        <v>32</v>
      </c>
      <c r="E66" s="487">
        <v>0</v>
      </c>
      <c r="F66" s="474">
        <v>1</v>
      </c>
      <c r="G66" s="484">
        <f t="shared" si="12"/>
        <v>1</v>
      </c>
      <c r="H66" s="473">
        <v>5</v>
      </c>
      <c r="I66" s="474">
        <v>7</v>
      </c>
      <c r="J66" s="484">
        <f t="shared" si="13"/>
        <v>12</v>
      </c>
      <c r="K66" s="473">
        <v>9</v>
      </c>
      <c r="L66" s="474">
        <v>10</v>
      </c>
      <c r="M66" s="485">
        <f t="shared" si="14"/>
        <v>19</v>
      </c>
      <c r="N66" s="473">
        <v>18</v>
      </c>
      <c r="O66" s="474">
        <v>19</v>
      </c>
      <c r="P66" s="485">
        <f t="shared" si="15"/>
        <v>37</v>
      </c>
      <c r="Q66" s="486">
        <v>0</v>
      </c>
      <c r="R66" s="474">
        <v>0</v>
      </c>
      <c r="S66" s="484">
        <f t="shared" si="16"/>
        <v>0</v>
      </c>
      <c r="T66" s="486">
        <v>31</v>
      </c>
      <c r="U66" s="474">
        <v>45</v>
      </c>
      <c r="V66" s="484">
        <f t="shared" si="17"/>
        <v>76</v>
      </c>
      <c r="W66" s="486">
        <v>15</v>
      </c>
      <c r="X66" s="474">
        <v>17</v>
      </c>
      <c r="Y66" s="484">
        <f t="shared" si="18"/>
        <v>32</v>
      </c>
      <c r="Z66" s="486">
        <v>44</v>
      </c>
      <c r="AA66" s="473">
        <v>54</v>
      </c>
      <c r="AB66" s="484">
        <f t="shared" si="19"/>
        <v>98</v>
      </c>
      <c r="AC66" s="487">
        <v>43</v>
      </c>
      <c r="AD66" s="474">
        <v>35</v>
      </c>
      <c r="AE66" s="190">
        <f t="shared" si="20"/>
        <v>78</v>
      </c>
      <c r="AF66" s="483">
        <f t="shared" si="10"/>
        <v>385</v>
      </c>
    </row>
    <row r="67" spans="1:32" ht="13" x14ac:dyDescent="0.3">
      <c r="A67" s="515" t="s">
        <v>124</v>
      </c>
      <c r="B67" s="486">
        <v>8</v>
      </c>
      <c r="C67" s="474">
        <v>11</v>
      </c>
      <c r="D67" s="484">
        <f t="shared" si="11"/>
        <v>19</v>
      </c>
      <c r="E67" s="487">
        <v>0</v>
      </c>
      <c r="F67" s="474">
        <v>0</v>
      </c>
      <c r="G67" s="484">
        <f t="shared" si="12"/>
        <v>0</v>
      </c>
      <c r="H67" s="473">
        <v>3</v>
      </c>
      <c r="I67" s="474">
        <v>4</v>
      </c>
      <c r="J67" s="484">
        <f t="shared" si="13"/>
        <v>7</v>
      </c>
      <c r="K67" s="473">
        <v>6</v>
      </c>
      <c r="L67" s="474">
        <v>10</v>
      </c>
      <c r="M67" s="485">
        <f t="shared" si="14"/>
        <v>16</v>
      </c>
      <c r="N67" s="473">
        <v>6</v>
      </c>
      <c r="O67" s="474">
        <v>2</v>
      </c>
      <c r="P67" s="485">
        <f t="shared" si="15"/>
        <v>8</v>
      </c>
      <c r="Q67" s="486">
        <v>0</v>
      </c>
      <c r="R67" s="474">
        <v>0</v>
      </c>
      <c r="S67" s="484">
        <f t="shared" si="16"/>
        <v>0</v>
      </c>
      <c r="T67" s="486">
        <v>24</v>
      </c>
      <c r="U67" s="474">
        <v>21</v>
      </c>
      <c r="V67" s="484">
        <f t="shared" si="17"/>
        <v>45</v>
      </c>
      <c r="W67" s="486">
        <v>8</v>
      </c>
      <c r="X67" s="474">
        <v>7</v>
      </c>
      <c r="Y67" s="484">
        <f t="shared" si="18"/>
        <v>15</v>
      </c>
      <c r="Z67" s="486">
        <v>17</v>
      </c>
      <c r="AA67" s="473">
        <v>12</v>
      </c>
      <c r="AB67" s="484">
        <f t="shared" si="19"/>
        <v>29</v>
      </c>
      <c r="AC67" s="487">
        <v>28</v>
      </c>
      <c r="AD67" s="474">
        <v>24</v>
      </c>
      <c r="AE67" s="190">
        <f t="shared" si="20"/>
        <v>52</v>
      </c>
      <c r="AF67" s="483">
        <f t="shared" si="10"/>
        <v>191</v>
      </c>
    </row>
    <row r="68" spans="1:32" ht="13" x14ac:dyDescent="0.3">
      <c r="A68" s="515" t="s">
        <v>125</v>
      </c>
      <c r="B68" s="486">
        <v>89</v>
      </c>
      <c r="C68" s="474">
        <v>91</v>
      </c>
      <c r="D68" s="484">
        <f t="shared" si="11"/>
        <v>180</v>
      </c>
      <c r="E68" s="487">
        <v>1</v>
      </c>
      <c r="F68" s="474">
        <v>4</v>
      </c>
      <c r="G68" s="484">
        <f t="shared" si="12"/>
        <v>5</v>
      </c>
      <c r="H68" s="473">
        <v>34</v>
      </c>
      <c r="I68" s="474">
        <v>31</v>
      </c>
      <c r="J68" s="484">
        <f t="shared" si="13"/>
        <v>65</v>
      </c>
      <c r="K68" s="473">
        <v>50</v>
      </c>
      <c r="L68" s="474">
        <v>70</v>
      </c>
      <c r="M68" s="485">
        <f t="shared" si="14"/>
        <v>120</v>
      </c>
      <c r="N68" s="473">
        <v>64</v>
      </c>
      <c r="O68" s="474">
        <v>55</v>
      </c>
      <c r="P68" s="485">
        <f t="shared" si="15"/>
        <v>119</v>
      </c>
      <c r="Q68" s="486">
        <v>0</v>
      </c>
      <c r="R68" s="474">
        <v>0</v>
      </c>
      <c r="S68" s="484">
        <f t="shared" si="16"/>
        <v>0</v>
      </c>
      <c r="T68" s="486">
        <v>185</v>
      </c>
      <c r="U68" s="474">
        <v>197</v>
      </c>
      <c r="V68" s="484">
        <f t="shared" si="17"/>
        <v>382</v>
      </c>
      <c r="W68" s="486">
        <v>82</v>
      </c>
      <c r="X68" s="474">
        <v>80</v>
      </c>
      <c r="Y68" s="484">
        <f t="shared" si="18"/>
        <v>162</v>
      </c>
      <c r="Z68" s="486">
        <v>179</v>
      </c>
      <c r="AA68" s="473">
        <v>195</v>
      </c>
      <c r="AB68" s="484">
        <f t="shared" si="19"/>
        <v>374</v>
      </c>
      <c r="AC68" s="487">
        <v>299</v>
      </c>
      <c r="AD68" s="474">
        <v>256</v>
      </c>
      <c r="AE68" s="190">
        <f t="shared" si="20"/>
        <v>555</v>
      </c>
      <c r="AF68" s="483">
        <f t="shared" si="10"/>
        <v>1962</v>
      </c>
    </row>
    <row r="69" spans="1:32" ht="13" x14ac:dyDescent="0.3">
      <c r="A69" s="515" t="s">
        <v>126</v>
      </c>
      <c r="B69" s="486">
        <v>2</v>
      </c>
      <c r="C69" s="474">
        <v>0</v>
      </c>
      <c r="D69" s="484">
        <f t="shared" si="11"/>
        <v>2</v>
      </c>
      <c r="E69" s="487">
        <v>0</v>
      </c>
      <c r="F69" s="474">
        <v>0</v>
      </c>
      <c r="G69" s="484">
        <f t="shared" si="12"/>
        <v>0</v>
      </c>
      <c r="H69" s="473">
        <v>0</v>
      </c>
      <c r="I69" s="474">
        <v>0</v>
      </c>
      <c r="J69" s="484">
        <f t="shared" si="13"/>
        <v>0</v>
      </c>
      <c r="K69" s="473">
        <v>0</v>
      </c>
      <c r="L69" s="474">
        <v>0</v>
      </c>
      <c r="M69" s="485">
        <f t="shared" si="14"/>
        <v>0</v>
      </c>
      <c r="N69" s="473">
        <v>0</v>
      </c>
      <c r="O69" s="474">
        <v>0</v>
      </c>
      <c r="P69" s="485">
        <f t="shared" si="15"/>
        <v>0</v>
      </c>
      <c r="Q69" s="486">
        <v>0</v>
      </c>
      <c r="R69" s="474">
        <v>0</v>
      </c>
      <c r="S69" s="484">
        <f t="shared" si="16"/>
        <v>0</v>
      </c>
      <c r="T69" s="486">
        <v>2</v>
      </c>
      <c r="U69" s="474">
        <v>5</v>
      </c>
      <c r="V69" s="484">
        <f t="shared" si="17"/>
        <v>7</v>
      </c>
      <c r="W69" s="486">
        <v>0</v>
      </c>
      <c r="X69" s="474">
        <v>2</v>
      </c>
      <c r="Y69" s="484">
        <f t="shared" si="18"/>
        <v>2</v>
      </c>
      <c r="Z69" s="486">
        <v>2</v>
      </c>
      <c r="AA69" s="473">
        <v>3</v>
      </c>
      <c r="AB69" s="484">
        <f t="shared" si="19"/>
        <v>5</v>
      </c>
      <c r="AC69" s="487">
        <v>6</v>
      </c>
      <c r="AD69" s="474">
        <v>1</v>
      </c>
      <c r="AE69" s="190">
        <f t="shared" si="20"/>
        <v>7</v>
      </c>
      <c r="AF69" s="483">
        <f t="shared" si="10"/>
        <v>23</v>
      </c>
    </row>
    <row r="70" spans="1:32" ht="13" x14ac:dyDescent="0.3">
      <c r="A70" s="515" t="s">
        <v>280</v>
      </c>
      <c r="B70" s="486">
        <v>0</v>
      </c>
      <c r="C70" s="474">
        <v>0</v>
      </c>
      <c r="D70" s="484">
        <f t="shared" si="11"/>
        <v>0</v>
      </c>
      <c r="E70" s="487">
        <v>0</v>
      </c>
      <c r="F70" s="474">
        <v>1</v>
      </c>
      <c r="G70" s="484">
        <f t="shared" si="12"/>
        <v>1</v>
      </c>
      <c r="H70" s="473">
        <v>1</v>
      </c>
      <c r="I70" s="474">
        <v>1</v>
      </c>
      <c r="J70" s="484">
        <f t="shared" si="13"/>
        <v>2</v>
      </c>
      <c r="K70" s="473">
        <v>2</v>
      </c>
      <c r="L70" s="474">
        <v>2</v>
      </c>
      <c r="M70" s="485">
        <f t="shared" si="14"/>
        <v>4</v>
      </c>
      <c r="N70" s="473">
        <v>0</v>
      </c>
      <c r="O70" s="474">
        <v>0</v>
      </c>
      <c r="P70" s="485">
        <f t="shared" si="15"/>
        <v>0</v>
      </c>
      <c r="Q70" s="486">
        <v>0</v>
      </c>
      <c r="R70" s="474">
        <v>0</v>
      </c>
      <c r="S70" s="484">
        <f t="shared" si="16"/>
        <v>0</v>
      </c>
      <c r="T70" s="486">
        <v>1</v>
      </c>
      <c r="U70" s="474">
        <v>1</v>
      </c>
      <c r="V70" s="484">
        <f t="shared" si="17"/>
        <v>2</v>
      </c>
      <c r="W70" s="486">
        <v>1</v>
      </c>
      <c r="X70" s="474">
        <v>0</v>
      </c>
      <c r="Y70" s="484">
        <f t="shared" si="18"/>
        <v>1</v>
      </c>
      <c r="Z70" s="486">
        <v>8</v>
      </c>
      <c r="AA70" s="473">
        <v>4</v>
      </c>
      <c r="AB70" s="484">
        <f t="shared" si="19"/>
        <v>12</v>
      </c>
      <c r="AC70" s="487">
        <v>3</v>
      </c>
      <c r="AD70" s="474">
        <v>4</v>
      </c>
      <c r="AE70" s="190">
        <f t="shared" si="20"/>
        <v>7</v>
      </c>
      <c r="AF70" s="483">
        <f t="shared" si="10"/>
        <v>29</v>
      </c>
    </row>
    <row r="71" spans="1:32" ht="13" x14ac:dyDescent="0.3">
      <c r="A71" s="515" t="s">
        <v>127</v>
      </c>
      <c r="B71" s="486">
        <v>0</v>
      </c>
      <c r="C71" s="474">
        <v>0</v>
      </c>
      <c r="D71" s="484">
        <f t="shared" si="11"/>
        <v>0</v>
      </c>
      <c r="E71" s="487">
        <v>0</v>
      </c>
      <c r="F71" s="474">
        <v>0</v>
      </c>
      <c r="G71" s="484">
        <f t="shared" si="12"/>
        <v>0</v>
      </c>
      <c r="H71" s="473">
        <v>1</v>
      </c>
      <c r="I71" s="474">
        <v>0</v>
      </c>
      <c r="J71" s="484">
        <f t="shared" si="13"/>
        <v>1</v>
      </c>
      <c r="K71" s="473">
        <v>1</v>
      </c>
      <c r="L71" s="474">
        <v>1</v>
      </c>
      <c r="M71" s="485">
        <f t="shared" si="14"/>
        <v>2</v>
      </c>
      <c r="N71" s="473">
        <v>1</v>
      </c>
      <c r="O71" s="474">
        <v>1</v>
      </c>
      <c r="P71" s="485">
        <f t="shared" si="15"/>
        <v>2</v>
      </c>
      <c r="Q71" s="486">
        <v>0</v>
      </c>
      <c r="R71" s="474">
        <v>0</v>
      </c>
      <c r="S71" s="484">
        <f t="shared" si="16"/>
        <v>0</v>
      </c>
      <c r="T71" s="486">
        <v>1</v>
      </c>
      <c r="U71" s="474">
        <v>0</v>
      </c>
      <c r="V71" s="484">
        <f t="shared" si="17"/>
        <v>1</v>
      </c>
      <c r="W71" s="486">
        <v>1</v>
      </c>
      <c r="X71" s="474">
        <v>0</v>
      </c>
      <c r="Y71" s="484">
        <f t="shared" si="18"/>
        <v>1</v>
      </c>
      <c r="Z71" s="486">
        <v>0</v>
      </c>
      <c r="AA71" s="473">
        <v>2</v>
      </c>
      <c r="AB71" s="484">
        <f t="shared" si="19"/>
        <v>2</v>
      </c>
      <c r="AC71" s="487">
        <v>1</v>
      </c>
      <c r="AD71" s="474">
        <v>2</v>
      </c>
      <c r="AE71" s="190">
        <f t="shared" si="20"/>
        <v>3</v>
      </c>
      <c r="AF71" s="483">
        <f t="shared" si="10"/>
        <v>12</v>
      </c>
    </row>
    <row r="72" spans="1:32" ht="13" x14ac:dyDescent="0.3">
      <c r="A72" s="515" t="s">
        <v>128</v>
      </c>
      <c r="B72" s="486">
        <v>402</v>
      </c>
      <c r="C72" s="474">
        <v>408</v>
      </c>
      <c r="D72" s="484">
        <f t="shared" ref="D72:D103" si="21">SUM(B72:C72)</f>
        <v>810</v>
      </c>
      <c r="E72" s="487">
        <v>15</v>
      </c>
      <c r="F72" s="474">
        <v>22</v>
      </c>
      <c r="G72" s="484">
        <f t="shared" ref="G72:G103" si="22">SUM(E72:F72)</f>
        <v>37</v>
      </c>
      <c r="H72" s="473">
        <v>162</v>
      </c>
      <c r="I72" s="474">
        <v>155</v>
      </c>
      <c r="J72" s="484">
        <f t="shared" ref="J72:J103" si="23">SUM(H72:I72)</f>
        <v>317</v>
      </c>
      <c r="K72" s="473">
        <v>233</v>
      </c>
      <c r="L72" s="474">
        <v>274</v>
      </c>
      <c r="M72" s="485">
        <f t="shared" ref="M72:M103" si="24">SUM(K72:L72)</f>
        <v>507</v>
      </c>
      <c r="N72" s="473">
        <v>426</v>
      </c>
      <c r="O72" s="474">
        <v>355</v>
      </c>
      <c r="P72" s="485">
        <f t="shared" ref="P72:P103" si="25">SUM(N72:O72)</f>
        <v>781</v>
      </c>
      <c r="Q72" s="486">
        <v>0</v>
      </c>
      <c r="R72" s="474">
        <v>0</v>
      </c>
      <c r="S72" s="484">
        <f t="shared" ref="S72:S103" si="26">SUM(Q72:R72)</f>
        <v>0</v>
      </c>
      <c r="T72" s="486">
        <v>826</v>
      </c>
      <c r="U72" s="474">
        <v>911</v>
      </c>
      <c r="V72" s="484">
        <f t="shared" ref="V72:V103" si="27">SUM(T72:U72)</f>
        <v>1737</v>
      </c>
      <c r="W72" s="486">
        <v>491</v>
      </c>
      <c r="X72" s="474">
        <v>516</v>
      </c>
      <c r="Y72" s="484">
        <f t="shared" ref="Y72:Y103" si="28">SUM(W72:X72)</f>
        <v>1007</v>
      </c>
      <c r="Z72" s="486">
        <v>1209</v>
      </c>
      <c r="AA72" s="473">
        <v>1200</v>
      </c>
      <c r="AB72" s="484">
        <f t="shared" ref="AB72:AB103" si="29">SUM(Z72:AA72)</f>
        <v>2409</v>
      </c>
      <c r="AC72" s="487">
        <v>1536</v>
      </c>
      <c r="AD72" s="474">
        <v>1390</v>
      </c>
      <c r="AE72" s="190">
        <f t="shared" ref="AE72:AE103" si="30">SUM(AC72:AD72)</f>
        <v>2926</v>
      </c>
      <c r="AF72" s="483">
        <f t="shared" si="10"/>
        <v>10531</v>
      </c>
    </row>
    <row r="73" spans="1:32" ht="13" x14ac:dyDescent="0.3">
      <c r="A73" s="515" t="s">
        <v>129</v>
      </c>
      <c r="B73" s="486">
        <v>25</v>
      </c>
      <c r="C73" s="474">
        <v>18</v>
      </c>
      <c r="D73" s="484">
        <f t="shared" si="21"/>
        <v>43</v>
      </c>
      <c r="E73" s="487">
        <v>0</v>
      </c>
      <c r="F73" s="474">
        <v>4</v>
      </c>
      <c r="G73" s="484">
        <f t="shared" si="22"/>
        <v>4</v>
      </c>
      <c r="H73" s="473">
        <v>12</v>
      </c>
      <c r="I73" s="474">
        <v>9</v>
      </c>
      <c r="J73" s="484">
        <f t="shared" si="23"/>
        <v>21</v>
      </c>
      <c r="K73" s="473">
        <v>17</v>
      </c>
      <c r="L73" s="474">
        <v>8</v>
      </c>
      <c r="M73" s="485">
        <f t="shared" si="24"/>
        <v>25</v>
      </c>
      <c r="N73" s="473">
        <v>30</v>
      </c>
      <c r="O73" s="474">
        <v>17</v>
      </c>
      <c r="P73" s="485">
        <f t="shared" si="25"/>
        <v>47</v>
      </c>
      <c r="Q73" s="486">
        <v>0</v>
      </c>
      <c r="R73" s="474">
        <v>0</v>
      </c>
      <c r="S73" s="484">
        <f t="shared" si="26"/>
        <v>0</v>
      </c>
      <c r="T73" s="486">
        <v>51</v>
      </c>
      <c r="U73" s="474">
        <v>60</v>
      </c>
      <c r="V73" s="484">
        <f t="shared" si="27"/>
        <v>111</v>
      </c>
      <c r="W73" s="486">
        <v>31</v>
      </c>
      <c r="X73" s="474">
        <v>28</v>
      </c>
      <c r="Y73" s="484">
        <f t="shared" si="28"/>
        <v>59</v>
      </c>
      <c r="Z73" s="486">
        <v>45</v>
      </c>
      <c r="AA73" s="473">
        <v>56</v>
      </c>
      <c r="AB73" s="484">
        <f t="shared" si="29"/>
        <v>101</v>
      </c>
      <c r="AC73" s="487">
        <v>64</v>
      </c>
      <c r="AD73" s="474">
        <v>69</v>
      </c>
      <c r="AE73" s="190">
        <f t="shared" si="30"/>
        <v>133</v>
      </c>
      <c r="AF73" s="483">
        <f t="shared" ref="AF73:AF136" si="31">D73+G73+J73+M73+P73+S73+V73+Y73+AB73+AE73</f>
        <v>544</v>
      </c>
    </row>
    <row r="74" spans="1:32" ht="13" x14ac:dyDescent="0.3">
      <c r="A74" s="515" t="s">
        <v>130</v>
      </c>
      <c r="B74" s="486">
        <v>15</v>
      </c>
      <c r="C74" s="474">
        <v>22</v>
      </c>
      <c r="D74" s="484">
        <f t="shared" si="21"/>
        <v>37</v>
      </c>
      <c r="E74" s="487">
        <v>1</v>
      </c>
      <c r="F74" s="474">
        <v>1</v>
      </c>
      <c r="G74" s="484">
        <f t="shared" si="22"/>
        <v>2</v>
      </c>
      <c r="H74" s="473">
        <v>6</v>
      </c>
      <c r="I74" s="474">
        <v>4</v>
      </c>
      <c r="J74" s="484">
        <f t="shared" si="23"/>
        <v>10</v>
      </c>
      <c r="K74" s="473">
        <v>10</v>
      </c>
      <c r="L74" s="474">
        <v>8</v>
      </c>
      <c r="M74" s="485">
        <f t="shared" si="24"/>
        <v>18</v>
      </c>
      <c r="N74" s="473">
        <v>8</v>
      </c>
      <c r="O74" s="474">
        <v>17</v>
      </c>
      <c r="P74" s="485">
        <f t="shared" si="25"/>
        <v>25</v>
      </c>
      <c r="Q74" s="486">
        <v>0</v>
      </c>
      <c r="R74" s="474">
        <v>0</v>
      </c>
      <c r="S74" s="484">
        <f t="shared" si="26"/>
        <v>0</v>
      </c>
      <c r="T74" s="486">
        <v>36</v>
      </c>
      <c r="U74" s="474">
        <v>33</v>
      </c>
      <c r="V74" s="484">
        <f t="shared" si="27"/>
        <v>69</v>
      </c>
      <c r="W74" s="486">
        <v>12</v>
      </c>
      <c r="X74" s="474">
        <v>18</v>
      </c>
      <c r="Y74" s="484">
        <f t="shared" si="28"/>
        <v>30</v>
      </c>
      <c r="Z74" s="486">
        <v>43</v>
      </c>
      <c r="AA74" s="473">
        <v>34</v>
      </c>
      <c r="AB74" s="484">
        <f t="shared" si="29"/>
        <v>77</v>
      </c>
      <c r="AC74" s="487">
        <v>32</v>
      </c>
      <c r="AD74" s="474">
        <v>25</v>
      </c>
      <c r="AE74" s="190">
        <f t="shared" si="30"/>
        <v>57</v>
      </c>
      <c r="AF74" s="483">
        <f t="shared" si="31"/>
        <v>325</v>
      </c>
    </row>
    <row r="75" spans="1:32" ht="13" x14ac:dyDescent="0.3">
      <c r="A75" s="515" t="s">
        <v>131</v>
      </c>
      <c r="B75" s="486">
        <v>46</v>
      </c>
      <c r="C75" s="474">
        <v>56</v>
      </c>
      <c r="D75" s="484">
        <f t="shared" si="21"/>
        <v>102</v>
      </c>
      <c r="E75" s="487">
        <v>2</v>
      </c>
      <c r="F75" s="474">
        <v>2</v>
      </c>
      <c r="G75" s="484">
        <f t="shared" si="22"/>
        <v>4</v>
      </c>
      <c r="H75" s="473">
        <v>17</v>
      </c>
      <c r="I75" s="474">
        <v>25</v>
      </c>
      <c r="J75" s="484">
        <f t="shared" si="23"/>
        <v>42</v>
      </c>
      <c r="K75" s="473">
        <v>34</v>
      </c>
      <c r="L75" s="474">
        <v>39</v>
      </c>
      <c r="M75" s="485">
        <f t="shared" si="24"/>
        <v>73</v>
      </c>
      <c r="N75" s="473">
        <v>30</v>
      </c>
      <c r="O75" s="474">
        <v>32</v>
      </c>
      <c r="P75" s="485">
        <f t="shared" si="25"/>
        <v>62</v>
      </c>
      <c r="Q75" s="486">
        <v>0</v>
      </c>
      <c r="R75" s="474">
        <v>0</v>
      </c>
      <c r="S75" s="484">
        <f t="shared" si="26"/>
        <v>0</v>
      </c>
      <c r="T75" s="486">
        <v>125</v>
      </c>
      <c r="U75" s="474">
        <v>177</v>
      </c>
      <c r="V75" s="484">
        <f t="shared" si="27"/>
        <v>302</v>
      </c>
      <c r="W75" s="486">
        <v>35</v>
      </c>
      <c r="X75" s="474">
        <v>53</v>
      </c>
      <c r="Y75" s="484">
        <f t="shared" si="28"/>
        <v>88</v>
      </c>
      <c r="Z75" s="486">
        <v>107</v>
      </c>
      <c r="AA75" s="473">
        <v>124</v>
      </c>
      <c r="AB75" s="484">
        <f t="shared" si="29"/>
        <v>231</v>
      </c>
      <c r="AC75" s="487">
        <v>155</v>
      </c>
      <c r="AD75" s="474">
        <v>131</v>
      </c>
      <c r="AE75" s="190">
        <f t="shared" si="30"/>
        <v>286</v>
      </c>
      <c r="AF75" s="483">
        <f t="shared" si="31"/>
        <v>1190</v>
      </c>
    </row>
    <row r="76" spans="1:32" ht="13" x14ac:dyDescent="0.3">
      <c r="A76" s="515" t="s">
        <v>132</v>
      </c>
      <c r="B76" s="486">
        <v>0</v>
      </c>
      <c r="C76" s="474">
        <v>0</v>
      </c>
      <c r="D76" s="484">
        <f t="shared" si="21"/>
        <v>0</v>
      </c>
      <c r="E76" s="487">
        <v>0</v>
      </c>
      <c r="F76" s="474">
        <v>0</v>
      </c>
      <c r="G76" s="484">
        <f t="shared" si="22"/>
        <v>0</v>
      </c>
      <c r="H76" s="473">
        <v>0</v>
      </c>
      <c r="I76" s="474">
        <v>0</v>
      </c>
      <c r="J76" s="484">
        <f t="shared" si="23"/>
        <v>0</v>
      </c>
      <c r="K76" s="473">
        <v>0</v>
      </c>
      <c r="L76" s="474">
        <v>1</v>
      </c>
      <c r="M76" s="485">
        <f t="shared" si="24"/>
        <v>1</v>
      </c>
      <c r="N76" s="473">
        <v>0</v>
      </c>
      <c r="O76" s="474">
        <v>0</v>
      </c>
      <c r="P76" s="485">
        <f t="shared" si="25"/>
        <v>0</v>
      </c>
      <c r="Q76" s="486">
        <v>0</v>
      </c>
      <c r="R76" s="474">
        <v>0</v>
      </c>
      <c r="S76" s="484">
        <f t="shared" si="26"/>
        <v>0</v>
      </c>
      <c r="T76" s="486">
        <v>0</v>
      </c>
      <c r="U76" s="474">
        <v>0</v>
      </c>
      <c r="V76" s="484">
        <f t="shared" si="27"/>
        <v>0</v>
      </c>
      <c r="W76" s="486">
        <v>0</v>
      </c>
      <c r="X76" s="474">
        <v>0</v>
      </c>
      <c r="Y76" s="484">
        <f t="shared" si="28"/>
        <v>0</v>
      </c>
      <c r="Z76" s="486">
        <v>1</v>
      </c>
      <c r="AA76" s="473">
        <v>0</v>
      </c>
      <c r="AB76" s="484">
        <f t="shared" si="29"/>
        <v>1</v>
      </c>
      <c r="AC76" s="487">
        <v>0</v>
      </c>
      <c r="AD76" s="474">
        <v>1</v>
      </c>
      <c r="AE76" s="190">
        <f t="shared" si="30"/>
        <v>1</v>
      </c>
      <c r="AF76" s="483">
        <f t="shared" si="31"/>
        <v>3</v>
      </c>
    </row>
    <row r="77" spans="1:32" ht="13" x14ac:dyDescent="0.3">
      <c r="A77" s="515" t="s">
        <v>281</v>
      </c>
      <c r="B77" s="486">
        <v>1</v>
      </c>
      <c r="C77" s="474">
        <v>1</v>
      </c>
      <c r="D77" s="484">
        <f t="shared" si="21"/>
        <v>2</v>
      </c>
      <c r="E77" s="487">
        <v>0</v>
      </c>
      <c r="F77" s="474">
        <v>0</v>
      </c>
      <c r="G77" s="484">
        <f t="shared" si="22"/>
        <v>0</v>
      </c>
      <c r="H77" s="473">
        <v>0</v>
      </c>
      <c r="I77" s="474">
        <v>0</v>
      </c>
      <c r="J77" s="484">
        <f t="shared" si="23"/>
        <v>0</v>
      </c>
      <c r="K77" s="473">
        <v>0</v>
      </c>
      <c r="L77" s="474">
        <v>0</v>
      </c>
      <c r="M77" s="485">
        <f t="shared" si="24"/>
        <v>0</v>
      </c>
      <c r="N77" s="473">
        <v>0</v>
      </c>
      <c r="O77" s="474">
        <v>0</v>
      </c>
      <c r="P77" s="485">
        <f t="shared" si="25"/>
        <v>0</v>
      </c>
      <c r="Q77" s="486">
        <v>0</v>
      </c>
      <c r="R77" s="474">
        <v>0</v>
      </c>
      <c r="S77" s="484">
        <f t="shared" si="26"/>
        <v>0</v>
      </c>
      <c r="T77" s="486">
        <v>0</v>
      </c>
      <c r="U77" s="474">
        <v>2</v>
      </c>
      <c r="V77" s="484">
        <f t="shared" si="27"/>
        <v>2</v>
      </c>
      <c r="W77" s="486">
        <v>1</v>
      </c>
      <c r="X77" s="474">
        <v>1</v>
      </c>
      <c r="Y77" s="484">
        <f t="shared" si="28"/>
        <v>2</v>
      </c>
      <c r="Z77" s="486">
        <v>1</v>
      </c>
      <c r="AA77" s="473">
        <v>1</v>
      </c>
      <c r="AB77" s="484">
        <f t="shared" si="29"/>
        <v>2</v>
      </c>
      <c r="AC77" s="487">
        <v>0</v>
      </c>
      <c r="AD77" s="474">
        <v>2</v>
      </c>
      <c r="AE77" s="190">
        <f t="shared" si="30"/>
        <v>2</v>
      </c>
      <c r="AF77" s="483">
        <f t="shared" si="31"/>
        <v>10</v>
      </c>
    </row>
    <row r="78" spans="1:32" ht="13" x14ac:dyDescent="0.3">
      <c r="A78" s="515" t="s">
        <v>133</v>
      </c>
      <c r="B78" s="486">
        <v>0</v>
      </c>
      <c r="C78" s="474">
        <v>0</v>
      </c>
      <c r="D78" s="484">
        <f t="shared" si="21"/>
        <v>0</v>
      </c>
      <c r="E78" s="487">
        <v>0</v>
      </c>
      <c r="F78" s="474">
        <v>0</v>
      </c>
      <c r="G78" s="484">
        <f t="shared" si="22"/>
        <v>0</v>
      </c>
      <c r="H78" s="473">
        <v>0</v>
      </c>
      <c r="I78" s="474">
        <v>0</v>
      </c>
      <c r="J78" s="484">
        <f t="shared" si="23"/>
        <v>0</v>
      </c>
      <c r="K78" s="473">
        <v>0</v>
      </c>
      <c r="L78" s="474">
        <v>0</v>
      </c>
      <c r="M78" s="485">
        <f t="shared" si="24"/>
        <v>0</v>
      </c>
      <c r="N78" s="473">
        <v>0</v>
      </c>
      <c r="O78" s="474">
        <v>0</v>
      </c>
      <c r="P78" s="485">
        <f t="shared" si="25"/>
        <v>0</v>
      </c>
      <c r="Q78" s="486">
        <v>0</v>
      </c>
      <c r="R78" s="474">
        <v>0</v>
      </c>
      <c r="S78" s="484">
        <f t="shared" si="26"/>
        <v>0</v>
      </c>
      <c r="T78" s="486">
        <v>2</v>
      </c>
      <c r="U78" s="474">
        <v>1</v>
      </c>
      <c r="V78" s="484">
        <f t="shared" si="27"/>
        <v>3</v>
      </c>
      <c r="W78" s="486">
        <v>0</v>
      </c>
      <c r="X78" s="474">
        <v>0</v>
      </c>
      <c r="Y78" s="484">
        <f t="shared" si="28"/>
        <v>0</v>
      </c>
      <c r="Z78" s="486">
        <v>1</v>
      </c>
      <c r="AA78" s="473">
        <v>1</v>
      </c>
      <c r="AB78" s="484">
        <f t="shared" si="29"/>
        <v>2</v>
      </c>
      <c r="AC78" s="487">
        <v>0</v>
      </c>
      <c r="AD78" s="474">
        <v>0</v>
      </c>
      <c r="AE78" s="190">
        <f t="shared" si="30"/>
        <v>0</v>
      </c>
      <c r="AF78" s="483">
        <f t="shared" si="31"/>
        <v>5</v>
      </c>
    </row>
    <row r="79" spans="1:32" ht="13" x14ac:dyDescent="0.3">
      <c r="A79" s="515" t="s">
        <v>134</v>
      </c>
      <c r="B79" s="486">
        <v>19</v>
      </c>
      <c r="C79" s="474">
        <v>16</v>
      </c>
      <c r="D79" s="484">
        <f t="shared" si="21"/>
        <v>35</v>
      </c>
      <c r="E79" s="487">
        <v>0</v>
      </c>
      <c r="F79" s="474">
        <v>0</v>
      </c>
      <c r="G79" s="484">
        <f t="shared" si="22"/>
        <v>0</v>
      </c>
      <c r="H79" s="473">
        <v>8</v>
      </c>
      <c r="I79" s="474">
        <v>5</v>
      </c>
      <c r="J79" s="484">
        <f t="shared" si="23"/>
        <v>13</v>
      </c>
      <c r="K79" s="473">
        <v>19</v>
      </c>
      <c r="L79" s="474">
        <v>11</v>
      </c>
      <c r="M79" s="485">
        <f t="shared" si="24"/>
        <v>30</v>
      </c>
      <c r="N79" s="473">
        <v>13</v>
      </c>
      <c r="O79" s="474">
        <v>9</v>
      </c>
      <c r="P79" s="485">
        <f t="shared" si="25"/>
        <v>22</v>
      </c>
      <c r="Q79" s="486">
        <v>0</v>
      </c>
      <c r="R79" s="474">
        <v>0</v>
      </c>
      <c r="S79" s="484">
        <f t="shared" si="26"/>
        <v>0</v>
      </c>
      <c r="T79" s="486">
        <v>37</v>
      </c>
      <c r="U79" s="474">
        <v>44</v>
      </c>
      <c r="V79" s="484">
        <f t="shared" si="27"/>
        <v>81</v>
      </c>
      <c r="W79" s="486">
        <v>20</v>
      </c>
      <c r="X79" s="474">
        <v>20</v>
      </c>
      <c r="Y79" s="484">
        <f t="shared" si="28"/>
        <v>40</v>
      </c>
      <c r="Z79" s="486">
        <v>48</v>
      </c>
      <c r="AA79" s="473">
        <v>45</v>
      </c>
      <c r="AB79" s="484">
        <f t="shared" si="29"/>
        <v>93</v>
      </c>
      <c r="AC79" s="487">
        <v>39</v>
      </c>
      <c r="AD79" s="474">
        <v>35</v>
      </c>
      <c r="AE79" s="190">
        <f t="shared" si="30"/>
        <v>74</v>
      </c>
      <c r="AF79" s="483">
        <f t="shared" si="31"/>
        <v>388</v>
      </c>
    </row>
    <row r="80" spans="1:32" ht="13" x14ac:dyDescent="0.3">
      <c r="A80" s="515" t="s">
        <v>135</v>
      </c>
      <c r="B80" s="486">
        <v>45</v>
      </c>
      <c r="C80" s="474">
        <v>49</v>
      </c>
      <c r="D80" s="484">
        <f t="shared" si="21"/>
        <v>94</v>
      </c>
      <c r="E80" s="487">
        <v>2</v>
      </c>
      <c r="F80" s="474">
        <v>2</v>
      </c>
      <c r="G80" s="484">
        <f t="shared" si="22"/>
        <v>4</v>
      </c>
      <c r="H80" s="473">
        <v>22</v>
      </c>
      <c r="I80" s="474">
        <v>14</v>
      </c>
      <c r="J80" s="484">
        <f t="shared" si="23"/>
        <v>36</v>
      </c>
      <c r="K80" s="473">
        <v>28</v>
      </c>
      <c r="L80" s="474">
        <v>37</v>
      </c>
      <c r="M80" s="485">
        <f t="shared" si="24"/>
        <v>65</v>
      </c>
      <c r="N80" s="473">
        <v>69</v>
      </c>
      <c r="O80" s="474">
        <v>78</v>
      </c>
      <c r="P80" s="485">
        <f t="shared" si="25"/>
        <v>147</v>
      </c>
      <c r="Q80" s="486">
        <v>0</v>
      </c>
      <c r="R80" s="474">
        <v>0</v>
      </c>
      <c r="S80" s="484">
        <f t="shared" si="26"/>
        <v>0</v>
      </c>
      <c r="T80" s="486">
        <v>107</v>
      </c>
      <c r="U80" s="474">
        <v>111</v>
      </c>
      <c r="V80" s="484">
        <f t="shared" si="27"/>
        <v>218</v>
      </c>
      <c r="W80" s="486">
        <v>74</v>
      </c>
      <c r="X80" s="474">
        <v>75</v>
      </c>
      <c r="Y80" s="484">
        <f t="shared" si="28"/>
        <v>149</v>
      </c>
      <c r="Z80" s="486">
        <v>127</v>
      </c>
      <c r="AA80" s="473">
        <v>134</v>
      </c>
      <c r="AB80" s="484">
        <f t="shared" si="29"/>
        <v>261</v>
      </c>
      <c r="AC80" s="487">
        <v>160</v>
      </c>
      <c r="AD80" s="474">
        <v>153</v>
      </c>
      <c r="AE80" s="190">
        <f t="shared" si="30"/>
        <v>313</v>
      </c>
      <c r="AF80" s="483">
        <f t="shared" si="31"/>
        <v>1287</v>
      </c>
    </row>
    <row r="81" spans="1:32" ht="13" x14ac:dyDescent="0.3">
      <c r="A81" s="515" t="s">
        <v>136</v>
      </c>
      <c r="B81" s="486">
        <v>494</v>
      </c>
      <c r="C81" s="474">
        <v>555</v>
      </c>
      <c r="D81" s="484">
        <f t="shared" si="21"/>
        <v>1049</v>
      </c>
      <c r="E81" s="487">
        <v>26</v>
      </c>
      <c r="F81" s="474">
        <v>32</v>
      </c>
      <c r="G81" s="484">
        <f t="shared" si="22"/>
        <v>58</v>
      </c>
      <c r="H81" s="473">
        <v>186</v>
      </c>
      <c r="I81" s="474">
        <v>196</v>
      </c>
      <c r="J81" s="484">
        <f t="shared" si="23"/>
        <v>382</v>
      </c>
      <c r="K81" s="473">
        <v>271</v>
      </c>
      <c r="L81" s="474">
        <v>305</v>
      </c>
      <c r="M81" s="485">
        <f t="shared" si="24"/>
        <v>576</v>
      </c>
      <c r="N81" s="473">
        <v>466</v>
      </c>
      <c r="O81" s="474">
        <v>406</v>
      </c>
      <c r="P81" s="485">
        <f t="shared" si="25"/>
        <v>872</v>
      </c>
      <c r="Q81" s="486">
        <v>0</v>
      </c>
      <c r="R81" s="474">
        <v>0</v>
      </c>
      <c r="S81" s="484">
        <f t="shared" si="26"/>
        <v>0</v>
      </c>
      <c r="T81" s="486">
        <v>1069</v>
      </c>
      <c r="U81" s="474">
        <v>1207</v>
      </c>
      <c r="V81" s="484">
        <f t="shared" si="27"/>
        <v>2276</v>
      </c>
      <c r="W81" s="486">
        <v>719</v>
      </c>
      <c r="X81" s="474">
        <v>871</v>
      </c>
      <c r="Y81" s="484">
        <f t="shared" si="28"/>
        <v>1590</v>
      </c>
      <c r="Z81" s="486">
        <v>1306</v>
      </c>
      <c r="AA81" s="473">
        <v>1382</v>
      </c>
      <c r="AB81" s="484">
        <f t="shared" si="29"/>
        <v>2688</v>
      </c>
      <c r="AC81" s="487">
        <v>1507</v>
      </c>
      <c r="AD81" s="474">
        <v>1440</v>
      </c>
      <c r="AE81" s="190">
        <f t="shared" si="30"/>
        <v>2947</v>
      </c>
      <c r="AF81" s="483">
        <f t="shared" si="31"/>
        <v>12438</v>
      </c>
    </row>
    <row r="82" spans="1:32" ht="13" x14ac:dyDescent="0.3">
      <c r="A82" s="515" t="s">
        <v>137</v>
      </c>
      <c r="B82" s="486">
        <v>19</v>
      </c>
      <c r="C82" s="474">
        <v>14</v>
      </c>
      <c r="D82" s="484">
        <f t="shared" si="21"/>
        <v>33</v>
      </c>
      <c r="E82" s="487">
        <v>0</v>
      </c>
      <c r="F82" s="474">
        <v>1</v>
      </c>
      <c r="G82" s="484">
        <f t="shared" si="22"/>
        <v>1</v>
      </c>
      <c r="H82" s="473">
        <v>14</v>
      </c>
      <c r="I82" s="474">
        <v>4</v>
      </c>
      <c r="J82" s="484">
        <f t="shared" si="23"/>
        <v>18</v>
      </c>
      <c r="K82" s="473">
        <v>9</v>
      </c>
      <c r="L82" s="474">
        <v>8</v>
      </c>
      <c r="M82" s="485">
        <f t="shared" si="24"/>
        <v>17</v>
      </c>
      <c r="N82" s="473">
        <v>18</v>
      </c>
      <c r="O82" s="474">
        <v>14</v>
      </c>
      <c r="P82" s="485">
        <f t="shared" si="25"/>
        <v>32</v>
      </c>
      <c r="Q82" s="486">
        <v>0</v>
      </c>
      <c r="R82" s="474">
        <v>0</v>
      </c>
      <c r="S82" s="484">
        <f t="shared" si="26"/>
        <v>0</v>
      </c>
      <c r="T82" s="486">
        <v>36</v>
      </c>
      <c r="U82" s="474">
        <v>22</v>
      </c>
      <c r="V82" s="484">
        <f t="shared" si="27"/>
        <v>58</v>
      </c>
      <c r="W82" s="486">
        <v>19</v>
      </c>
      <c r="X82" s="474">
        <v>20</v>
      </c>
      <c r="Y82" s="484">
        <f t="shared" si="28"/>
        <v>39</v>
      </c>
      <c r="Z82" s="486">
        <v>31</v>
      </c>
      <c r="AA82" s="473">
        <v>42</v>
      </c>
      <c r="AB82" s="484">
        <f t="shared" si="29"/>
        <v>73</v>
      </c>
      <c r="AC82" s="487">
        <v>66</v>
      </c>
      <c r="AD82" s="474">
        <v>38</v>
      </c>
      <c r="AE82" s="190">
        <f t="shared" si="30"/>
        <v>104</v>
      </c>
      <c r="AF82" s="483">
        <f t="shared" si="31"/>
        <v>375</v>
      </c>
    </row>
    <row r="83" spans="1:32" ht="13" x14ac:dyDescent="0.3">
      <c r="A83" s="515" t="s">
        <v>138</v>
      </c>
      <c r="B83" s="486">
        <v>3</v>
      </c>
      <c r="C83" s="474">
        <v>2</v>
      </c>
      <c r="D83" s="484">
        <f t="shared" si="21"/>
        <v>5</v>
      </c>
      <c r="E83" s="487">
        <v>0</v>
      </c>
      <c r="F83" s="474">
        <v>0</v>
      </c>
      <c r="G83" s="484">
        <f t="shared" si="22"/>
        <v>0</v>
      </c>
      <c r="H83" s="473">
        <v>1</v>
      </c>
      <c r="I83" s="474">
        <v>0</v>
      </c>
      <c r="J83" s="484">
        <f t="shared" si="23"/>
        <v>1</v>
      </c>
      <c r="K83" s="473">
        <v>5</v>
      </c>
      <c r="L83" s="474">
        <v>2</v>
      </c>
      <c r="M83" s="485">
        <f t="shared" si="24"/>
        <v>7</v>
      </c>
      <c r="N83" s="473">
        <v>0</v>
      </c>
      <c r="O83" s="474">
        <v>1</v>
      </c>
      <c r="P83" s="485">
        <f t="shared" si="25"/>
        <v>1</v>
      </c>
      <c r="Q83" s="486">
        <v>0</v>
      </c>
      <c r="R83" s="474">
        <v>0</v>
      </c>
      <c r="S83" s="484">
        <f t="shared" si="26"/>
        <v>0</v>
      </c>
      <c r="T83" s="486">
        <v>3</v>
      </c>
      <c r="U83" s="474">
        <v>9</v>
      </c>
      <c r="V83" s="484">
        <f t="shared" si="27"/>
        <v>12</v>
      </c>
      <c r="W83" s="486">
        <v>1</v>
      </c>
      <c r="X83" s="474">
        <v>3</v>
      </c>
      <c r="Y83" s="484">
        <f t="shared" si="28"/>
        <v>4</v>
      </c>
      <c r="Z83" s="486">
        <v>1</v>
      </c>
      <c r="AA83" s="473">
        <v>4</v>
      </c>
      <c r="AB83" s="484">
        <f t="shared" si="29"/>
        <v>5</v>
      </c>
      <c r="AC83" s="487">
        <v>2</v>
      </c>
      <c r="AD83" s="474">
        <v>7</v>
      </c>
      <c r="AE83" s="190">
        <f t="shared" si="30"/>
        <v>9</v>
      </c>
      <c r="AF83" s="483">
        <f t="shared" si="31"/>
        <v>44</v>
      </c>
    </row>
    <row r="84" spans="1:32" ht="13" x14ac:dyDescent="0.3">
      <c r="A84" s="515" t="s">
        <v>139</v>
      </c>
      <c r="B84" s="486">
        <v>0</v>
      </c>
      <c r="C84" s="474">
        <v>0</v>
      </c>
      <c r="D84" s="484">
        <f t="shared" si="21"/>
        <v>0</v>
      </c>
      <c r="E84" s="487">
        <v>0</v>
      </c>
      <c r="F84" s="474">
        <v>0</v>
      </c>
      <c r="G84" s="484">
        <f t="shared" si="22"/>
        <v>0</v>
      </c>
      <c r="H84" s="473">
        <v>1</v>
      </c>
      <c r="I84" s="474">
        <v>0</v>
      </c>
      <c r="J84" s="484">
        <f t="shared" si="23"/>
        <v>1</v>
      </c>
      <c r="K84" s="473">
        <v>3</v>
      </c>
      <c r="L84" s="474">
        <v>0</v>
      </c>
      <c r="M84" s="485">
        <f t="shared" si="24"/>
        <v>3</v>
      </c>
      <c r="N84" s="473">
        <v>0</v>
      </c>
      <c r="O84" s="474">
        <v>0</v>
      </c>
      <c r="P84" s="485">
        <f t="shared" si="25"/>
        <v>0</v>
      </c>
      <c r="Q84" s="486">
        <v>0</v>
      </c>
      <c r="R84" s="474">
        <v>0</v>
      </c>
      <c r="S84" s="484">
        <f t="shared" si="26"/>
        <v>0</v>
      </c>
      <c r="T84" s="486">
        <v>2</v>
      </c>
      <c r="U84" s="474">
        <v>1</v>
      </c>
      <c r="V84" s="484">
        <f t="shared" si="27"/>
        <v>3</v>
      </c>
      <c r="W84" s="486">
        <v>0</v>
      </c>
      <c r="X84" s="474">
        <v>0</v>
      </c>
      <c r="Y84" s="484">
        <f t="shared" si="28"/>
        <v>0</v>
      </c>
      <c r="Z84" s="486">
        <v>0</v>
      </c>
      <c r="AA84" s="473">
        <v>2</v>
      </c>
      <c r="AB84" s="484">
        <f t="shared" si="29"/>
        <v>2</v>
      </c>
      <c r="AC84" s="487">
        <v>1</v>
      </c>
      <c r="AD84" s="474">
        <v>0</v>
      </c>
      <c r="AE84" s="190">
        <f t="shared" si="30"/>
        <v>1</v>
      </c>
      <c r="AF84" s="483">
        <f t="shared" si="31"/>
        <v>10</v>
      </c>
    </row>
    <row r="85" spans="1:32" ht="13" x14ac:dyDescent="0.3">
      <c r="A85" s="515" t="s">
        <v>140</v>
      </c>
      <c r="B85" s="486">
        <v>9363</v>
      </c>
      <c r="C85" s="474">
        <v>9824</v>
      </c>
      <c r="D85" s="484">
        <f t="shared" si="21"/>
        <v>19187</v>
      </c>
      <c r="E85" s="487">
        <v>374</v>
      </c>
      <c r="F85" s="474">
        <v>378</v>
      </c>
      <c r="G85" s="484">
        <f t="shared" si="22"/>
        <v>752</v>
      </c>
      <c r="H85" s="473">
        <v>3907</v>
      </c>
      <c r="I85" s="474">
        <v>4118</v>
      </c>
      <c r="J85" s="484">
        <f t="shared" si="23"/>
        <v>8025</v>
      </c>
      <c r="K85" s="473">
        <v>5509</v>
      </c>
      <c r="L85" s="474">
        <v>6205</v>
      </c>
      <c r="M85" s="485">
        <f t="shared" si="24"/>
        <v>11714</v>
      </c>
      <c r="N85" s="473">
        <v>4725</v>
      </c>
      <c r="O85" s="474">
        <v>4468</v>
      </c>
      <c r="P85" s="485">
        <f t="shared" si="25"/>
        <v>9193</v>
      </c>
      <c r="Q85" s="486">
        <v>10</v>
      </c>
      <c r="R85" s="474">
        <v>15</v>
      </c>
      <c r="S85" s="484">
        <f t="shared" si="26"/>
        <v>25</v>
      </c>
      <c r="T85" s="486">
        <v>16762</v>
      </c>
      <c r="U85" s="474">
        <v>20352</v>
      </c>
      <c r="V85" s="484">
        <f t="shared" si="27"/>
        <v>37114</v>
      </c>
      <c r="W85" s="486">
        <v>11057</v>
      </c>
      <c r="X85" s="474">
        <v>12483</v>
      </c>
      <c r="Y85" s="484">
        <f t="shared" si="28"/>
        <v>23540</v>
      </c>
      <c r="Z85" s="486">
        <v>20957</v>
      </c>
      <c r="AA85" s="473">
        <v>22955</v>
      </c>
      <c r="AB85" s="484">
        <f t="shared" si="29"/>
        <v>43912</v>
      </c>
      <c r="AC85" s="487">
        <v>29605</v>
      </c>
      <c r="AD85" s="474">
        <v>31072</v>
      </c>
      <c r="AE85" s="190">
        <f t="shared" si="30"/>
        <v>60677</v>
      </c>
      <c r="AF85" s="483">
        <f t="shared" si="31"/>
        <v>214139</v>
      </c>
    </row>
    <row r="86" spans="1:32" ht="13" x14ac:dyDescent="0.3">
      <c r="A86" s="515" t="s">
        <v>141</v>
      </c>
      <c r="B86" s="486">
        <v>154</v>
      </c>
      <c r="C86" s="474">
        <v>141</v>
      </c>
      <c r="D86" s="484">
        <f t="shared" si="21"/>
        <v>295</v>
      </c>
      <c r="E86" s="487">
        <v>2</v>
      </c>
      <c r="F86" s="474">
        <v>6</v>
      </c>
      <c r="G86" s="484">
        <f t="shared" si="22"/>
        <v>8</v>
      </c>
      <c r="H86" s="473">
        <v>36</v>
      </c>
      <c r="I86" s="474">
        <v>48</v>
      </c>
      <c r="J86" s="484">
        <f t="shared" si="23"/>
        <v>84</v>
      </c>
      <c r="K86" s="473">
        <v>93</v>
      </c>
      <c r="L86" s="474">
        <v>100</v>
      </c>
      <c r="M86" s="485">
        <f t="shared" si="24"/>
        <v>193</v>
      </c>
      <c r="N86" s="473">
        <v>108</v>
      </c>
      <c r="O86" s="474">
        <v>67</v>
      </c>
      <c r="P86" s="485">
        <f t="shared" si="25"/>
        <v>175</v>
      </c>
      <c r="Q86" s="486">
        <v>0</v>
      </c>
      <c r="R86" s="474">
        <v>0</v>
      </c>
      <c r="S86" s="484">
        <f t="shared" si="26"/>
        <v>0</v>
      </c>
      <c r="T86" s="486">
        <v>225</v>
      </c>
      <c r="U86" s="474">
        <v>268</v>
      </c>
      <c r="V86" s="484">
        <f t="shared" si="27"/>
        <v>493</v>
      </c>
      <c r="W86" s="486">
        <v>115</v>
      </c>
      <c r="X86" s="474">
        <v>130</v>
      </c>
      <c r="Y86" s="484">
        <f t="shared" si="28"/>
        <v>245</v>
      </c>
      <c r="Z86" s="486">
        <v>275</v>
      </c>
      <c r="AA86" s="473">
        <v>279</v>
      </c>
      <c r="AB86" s="484">
        <f t="shared" si="29"/>
        <v>554</v>
      </c>
      <c r="AC86" s="487">
        <v>409</v>
      </c>
      <c r="AD86" s="474">
        <v>415</v>
      </c>
      <c r="AE86" s="190">
        <f t="shared" si="30"/>
        <v>824</v>
      </c>
      <c r="AF86" s="483">
        <f t="shared" si="31"/>
        <v>2871</v>
      </c>
    </row>
    <row r="87" spans="1:32" ht="13" x14ac:dyDescent="0.3">
      <c r="A87" s="515" t="s">
        <v>142</v>
      </c>
      <c r="B87" s="486">
        <v>24</v>
      </c>
      <c r="C87" s="474">
        <v>17</v>
      </c>
      <c r="D87" s="484">
        <f t="shared" si="21"/>
        <v>41</v>
      </c>
      <c r="E87" s="487">
        <v>0</v>
      </c>
      <c r="F87" s="474">
        <v>1</v>
      </c>
      <c r="G87" s="484">
        <f t="shared" si="22"/>
        <v>1</v>
      </c>
      <c r="H87" s="473">
        <v>13</v>
      </c>
      <c r="I87" s="474">
        <v>7</v>
      </c>
      <c r="J87" s="484">
        <f t="shared" si="23"/>
        <v>20</v>
      </c>
      <c r="K87" s="473">
        <v>13</v>
      </c>
      <c r="L87" s="474">
        <v>15</v>
      </c>
      <c r="M87" s="485">
        <f t="shared" si="24"/>
        <v>28</v>
      </c>
      <c r="N87" s="473">
        <v>8</v>
      </c>
      <c r="O87" s="474">
        <v>8</v>
      </c>
      <c r="P87" s="485">
        <f t="shared" si="25"/>
        <v>16</v>
      </c>
      <c r="Q87" s="486">
        <v>0</v>
      </c>
      <c r="R87" s="474">
        <v>0</v>
      </c>
      <c r="S87" s="484">
        <f t="shared" si="26"/>
        <v>0</v>
      </c>
      <c r="T87" s="486">
        <v>42</v>
      </c>
      <c r="U87" s="474">
        <v>41</v>
      </c>
      <c r="V87" s="484">
        <f t="shared" si="27"/>
        <v>83</v>
      </c>
      <c r="W87" s="486">
        <v>14</v>
      </c>
      <c r="X87" s="474">
        <v>28</v>
      </c>
      <c r="Y87" s="484">
        <f t="shared" si="28"/>
        <v>42</v>
      </c>
      <c r="Z87" s="486">
        <v>54</v>
      </c>
      <c r="AA87" s="473">
        <v>57</v>
      </c>
      <c r="AB87" s="484">
        <f t="shared" si="29"/>
        <v>111</v>
      </c>
      <c r="AC87" s="487">
        <v>44</v>
      </c>
      <c r="AD87" s="474">
        <v>43</v>
      </c>
      <c r="AE87" s="190">
        <f t="shared" si="30"/>
        <v>87</v>
      </c>
      <c r="AF87" s="483">
        <f t="shared" si="31"/>
        <v>429</v>
      </c>
    </row>
    <row r="88" spans="1:32" ht="13" x14ac:dyDescent="0.3">
      <c r="A88" s="515" t="s">
        <v>143</v>
      </c>
      <c r="B88" s="486">
        <v>28</v>
      </c>
      <c r="C88" s="474">
        <v>20</v>
      </c>
      <c r="D88" s="484">
        <f t="shared" si="21"/>
        <v>48</v>
      </c>
      <c r="E88" s="487">
        <v>1</v>
      </c>
      <c r="F88" s="474">
        <v>4</v>
      </c>
      <c r="G88" s="484">
        <f t="shared" si="22"/>
        <v>5</v>
      </c>
      <c r="H88" s="473">
        <v>12</v>
      </c>
      <c r="I88" s="474">
        <v>11</v>
      </c>
      <c r="J88" s="484">
        <f t="shared" si="23"/>
        <v>23</v>
      </c>
      <c r="K88" s="473">
        <v>20</v>
      </c>
      <c r="L88" s="474">
        <v>21</v>
      </c>
      <c r="M88" s="485">
        <f t="shared" si="24"/>
        <v>41</v>
      </c>
      <c r="N88" s="473">
        <v>24</v>
      </c>
      <c r="O88" s="474">
        <v>32</v>
      </c>
      <c r="P88" s="485">
        <f t="shared" si="25"/>
        <v>56</v>
      </c>
      <c r="Q88" s="486">
        <v>0</v>
      </c>
      <c r="R88" s="474">
        <v>0</v>
      </c>
      <c r="S88" s="484">
        <f t="shared" si="26"/>
        <v>0</v>
      </c>
      <c r="T88" s="486">
        <v>81</v>
      </c>
      <c r="U88" s="474">
        <v>82</v>
      </c>
      <c r="V88" s="484">
        <f t="shared" si="27"/>
        <v>163</v>
      </c>
      <c r="W88" s="486">
        <v>26</v>
      </c>
      <c r="X88" s="474">
        <v>27</v>
      </c>
      <c r="Y88" s="484">
        <f t="shared" si="28"/>
        <v>53</v>
      </c>
      <c r="Z88" s="486">
        <v>75</v>
      </c>
      <c r="AA88" s="473">
        <v>66</v>
      </c>
      <c r="AB88" s="484">
        <f t="shared" si="29"/>
        <v>141</v>
      </c>
      <c r="AC88" s="487">
        <v>101</v>
      </c>
      <c r="AD88" s="474">
        <v>105</v>
      </c>
      <c r="AE88" s="190">
        <f t="shared" si="30"/>
        <v>206</v>
      </c>
      <c r="AF88" s="483">
        <f t="shared" si="31"/>
        <v>736</v>
      </c>
    </row>
    <row r="89" spans="1:32" ht="13" x14ac:dyDescent="0.3">
      <c r="A89" s="515" t="s">
        <v>144</v>
      </c>
      <c r="B89" s="486">
        <v>66</v>
      </c>
      <c r="C89" s="474">
        <v>65</v>
      </c>
      <c r="D89" s="484">
        <f t="shared" si="21"/>
        <v>131</v>
      </c>
      <c r="E89" s="487">
        <v>1</v>
      </c>
      <c r="F89" s="474">
        <v>2</v>
      </c>
      <c r="G89" s="484">
        <f t="shared" si="22"/>
        <v>3</v>
      </c>
      <c r="H89" s="473">
        <v>25</v>
      </c>
      <c r="I89" s="474">
        <v>25</v>
      </c>
      <c r="J89" s="484">
        <f t="shared" si="23"/>
        <v>50</v>
      </c>
      <c r="K89" s="473">
        <v>36</v>
      </c>
      <c r="L89" s="474">
        <v>44</v>
      </c>
      <c r="M89" s="485">
        <f t="shared" si="24"/>
        <v>80</v>
      </c>
      <c r="N89" s="473">
        <v>54</v>
      </c>
      <c r="O89" s="474">
        <v>43</v>
      </c>
      <c r="P89" s="485">
        <f t="shared" si="25"/>
        <v>97</v>
      </c>
      <c r="Q89" s="486">
        <v>0</v>
      </c>
      <c r="R89" s="474">
        <v>0</v>
      </c>
      <c r="S89" s="484">
        <f t="shared" si="26"/>
        <v>0</v>
      </c>
      <c r="T89" s="486">
        <v>119</v>
      </c>
      <c r="U89" s="474">
        <v>111</v>
      </c>
      <c r="V89" s="484">
        <f t="shared" si="27"/>
        <v>230</v>
      </c>
      <c r="W89" s="486">
        <v>70</v>
      </c>
      <c r="X89" s="474">
        <v>79</v>
      </c>
      <c r="Y89" s="484">
        <f t="shared" si="28"/>
        <v>149</v>
      </c>
      <c r="Z89" s="486">
        <v>140</v>
      </c>
      <c r="AA89" s="473">
        <v>129</v>
      </c>
      <c r="AB89" s="484">
        <f t="shared" si="29"/>
        <v>269</v>
      </c>
      <c r="AC89" s="487">
        <v>199</v>
      </c>
      <c r="AD89" s="474">
        <v>201</v>
      </c>
      <c r="AE89" s="190">
        <f t="shared" si="30"/>
        <v>400</v>
      </c>
      <c r="AF89" s="483">
        <f t="shared" si="31"/>
        <v>1409</v>
      </c>
    </row>
    <row r="90" spans="1:32" ht="13" x14ac:dyDescent="0.3">
      <c r="A90" s="515" t="s">
        <v>282</v>
      </c>
      <c r="B90" s="486">
        <v>13</v>
      </c>
      <c r="C90" s="474">
        <v>13</v>
      </c>
      <c r="D90" s="484">
        <f t="shared" si="21"/>
        <v>26</v>
      </c>
      <c r="E90" s="487">
        <v>0</v>
      </c>
      <c r="F90" s="474">
        <v>0</v>
      </c>
      <c r="G90" s="484">
        <f t="shared" si="22"/>
        <v>0</v>
      </c>
      <c r="H90" s="473">
        <v>6</v>
      </c>
      <c r="I90" s="474">
        <v>6</v>
      </c>
      <c r="J90" s="484">
        <f t="shared" si="23"/>
        <v>12</v>
      </c>
      <c r="K90" s="473">
        <v>9</v>
      </c>
      <c r="L90" s="474">
        <v>10</v>
      </c>
      <c r="M90" s="485">
        <f t="shared" si="24"/>
        <v>19</v>
      </c>
      <c r="N90" s="473">
        <v>11</v>
      </c>
      <c r="O90" s="474">
        <v>6</v>
      </c>
      <c r="P90" s="485">
        <f t="shared" si="25"/>
        <v>17</v>
      </c>
      <c r="Q90" s="486">
        <v>0</v>
      </c>
      <c r="R90" s="474">
        <v>0</v>
      </c>
      <c r="S90" s="484">
        <f t="shared" si="26"/>
        <v>0</v>
      </c>
      <c r="T90" s="486">
        <v>37</v>
      </c>
      <c r="U90" s="474">
        <v>41</v>
      </c>
      <c r="V90" s="484">
        <f t="shared" si="27"/>
        <v>78</v>
      </c>
      <c r="W90" s="486">
        <v>12</v>
      </c>
      <c r="X90" s="474">
        <v>13</v>
      </c>
      <c r="Y90" s="484">
        <f t="shared" si="28"/>
        <v>25</v>
      </c>
      <c r="Z90" s="486">
        <v>50</v>
      </c>
      <c r="AA90" s="473">
        <v>37</v>
      </c>
      <c r="AB90" s="484">
        <f t="shared" si="29"/>
        <v>87</v>
      </c>
      <c r="AC90" s="487">
        <v>36</v>
      </c>
      <c r="AD90" s="474">
        <v>31</v>
      </c>
      <c r="AE90" s="190">
        <f t="shared" si="30"/>
        <v>67</v>
      </c>
      <c r="AF90" s="483">
        <f t="shared" si="31"/>
        <v>331</v>
      </c>
    </row>
    <row r="91" spans="1:32" ht="13" x14ac:dyDescent="0.3">
      <c r="A91" s="515" t="s">
        <v>145</v>
      </c>
      <c r="B91" s="486">
        <v>31</v>
      </c>
      <c r="C91" s="474">
        <v>15</v>
      </c>
      <c r="D91" s="484">
        <f t="shared" si="21"/>
        <v>46</v>
      </c>
      <c r="E91" s="487">
        <v>3</v>
      </c>
      <c r="F91" s="474">
        <v>0</v>
      </c>
      <c r="G91" s="484">
        <f t="shared" si="22"/>
        <v>3</v>
      </c>
      <c r="H91" s="473">
        <v>16</v>
      </c>
      <c r="I91" s="474">
        <v>15</v>
      </c>
      <c r="J91" s="484">
        <f t="shared" si="23"/>
        <v>31</v>
      </c>
      <c r="K91" s="473">
        <v>12</v>
      </c>
      <c r="L91" s="474">
        <v>19</v>
      </c>
      <c r="M91" s="485">
        <f t="shared" si="24"/>
        <v>31</v>
      </c>
      <c r="N91" s="473">
        <v>23</v>
      </c>
      <c r="O91" s="474">
        <v>13</v>
      </c>
      <c r="P91" s="485">
        <f t="shared" si="25"/>
        <v>36</v>
      </c>
      <c r="Q91" s="486">
        <v>0</v>
      </c>
      <c r="R91" s="474">
        <v>0</v>
      </c>
      <c r="S91" s="484">
        <f t="shared" si="26"/>
        <v>0</v>
      </c>
      <c r="T91" s="486">
        <v>38</v>
      </c>
      <c r="U91" s="474">
        <v>63</v>
      </c>
      <c r="V91" s="484">
        <f t="shared" si="27"/>
        <v>101</v>
      </c>
      <c r="W91" s="486">
        <v>21</v>
      </c>
      <c r="X91" s="474">
        <v>26</v>
      </c>
      <c r="Y91" s="484">
        <f t="shared" si="28"/>
        <v>47</v>
      </c>
      <c r="Z91" s="486">
        <v>62</v>
      </c>
      <c r="AA91" s="473">
        <v>57</v>
      </c>
      <c r="AB91" s="484">
        <f t="shared" si="29"/>
        <v>119</v>
      </c>
      <c r="AC91" s="487">
        <v>46</v>
      </c>
      <c r="AD91" s="474">
        <v>61</v>
      </c>
      <c r="AE91" s="190">
        <f t="shared" si="30"/>
        <v>107</v>
      </c>
      <c r="AF91" s="483">
        <f t="shared" si="31"/>
        <v>521</v>
      </c>
    </row>
    <row r="92" spans="1:32" ht="13" x14ac:dyDescent="0.3">
      <c r="A92" s="515" t="s">
        <v>146</v>
      </c>
      <c r="B92" s="486">
        <v>9</v>
      </c>
      <c r="C92" s="474">
        <v>10</v>
      </c>
      <c r="D92" s="484">
        <f t="shared" si="21"/>
        <v>19</v>
      </c>
      <c r="E92" s="487">
        <v>0</v>
      </c>
      <c r="F92" s="474">
        <v>0</v>
      </c>
      <c r="G92" s="484">
        <f t="shared" si="22"/>
        <v>0</v>
      </c>
      <c r="H92" s="473">
        <v>5</v>
      </c>
      <c r="I92" s="474">
        <v>13</v>
      </c>
      <c r="J92" s="484">
        <f t="shared" si="23"/>
        <v>18</v>
      </c>
      <c r="K92" s="473">
        <v>13</v>
      </c>
      <c r="L92" s="474">
        <v>7</v>
      </c>
      <c r="M92" s="485">
        <f t="shared" si="24"/>
        <v>20</v>
      </c>
      <c r="N92" s="473">
        <v>2</v>
      </c>
      <c r="O92" s="474">
        <v>6</v>
      </c>
      <c r="P92" s="485">
        <f t="shared" si="25"/>
        <v>8</v>
      </c>
      <c r="Q92" s="486">
        <v>0</v>
      </c>
      <c r="R92" s="474">
        <v>0</v>
      </c>
      <c r="S92" s="484">
        <f t="shared" si="26"/>
        <v>0</v>
      </c>
      <c r="T92" s="486">
        <v>35</v>
      </c>
      <c r="U92" s="474">
        <v>35</v>
      </c>
      <c r="V92" s="484">
        <f t="shared" si="27"/>
        <v>70</v>
      </c>
      <c r="W92" s="486">
        <v>9</v>
      </c>
      <c r="X92" s="474">
        <v>10</v>
      </c>
      <c r="Y92" s="484">
        <f t="shared" si="28"/>
        <v>19</v>
      </c>
      <c r="Z92" s="486">
        <v>30</v>
      </c>
      <c r="AA92" s="473">
        <v>26</v>
      </c>
      <c r="AB92" s="484">
        <f t="shared" si="29"/>
        <v>56</v>
      </c>
      <c r="AC92" s="487">
        <v>35</v>
      </c>
      <c r="AD92" s="474">
        <v>38</v>
      </c>
      <c r="AE92" s="190">
        <f t="shared" si="30"/>
        <v>73</v>
      </c>
      <c r="AF92" s="483">
        <f t="shared" si="31"/>
        <v>283</v>
      </c>
    </row>
    <row r="93" spans="1:32" ht="13" x14ac:dyDescent="0.3">
      <c r="A93" s="515" t="s">
        <v>147</v>
      </c>
      <c r="B93" s="486">
        <v>1</v>
      </c>
      <c r="C93" s="474">
        <v>1</v>
      </c>
      <c r="D93" s="484">
        <f t="shared" si="21"/>
        <v>2</v>
      </c>
      <c r="E93" s="487">
        <v>0</v>
      </c>
      <c r="F93" s="474">
        <v>0</v>
      </c>
      <c r="G93" s="484">
        <f t="shared" si="22"/>
        <v>0</v>
      </c>
      <c r="H93" s="473">
        <v>0</v>
      </c>
      <c r="I93" s="474">
        <v>0</v>
      </c>
      <c r="J93" s="484">
        <f t="shared" si="23"/>
        <v>0</v>
      </c>
      <c r="K93" s="473">
        <v>0</v>
      </c>
      <c r="L93" s="474">
        <v>0</v>
      </c>
      <c r="M93" s="485">
        <f t="shared" si="24"/>
        <v>0</v>
      </c>
      <c r="N93" s="473">
        <v>0</v>
      </c>
      <c r="O93" s="474">
        <v>0</v>
      </c>
      <c r="P93" s="485">
        <f t="shared" si="25"/>
        <v>0</v>
      </c>
      <c r="Q93" s="486">
        <v>0</v>
      </c>
      <c r="R93" s="474">
        <v>0</v>
      </c>
      <c r="S93" s="484">
        <f t="shared" si="26"/>
        <v>0</v>
      </c>
      <c r="T93" s="486">
        <v>4</v>
      </c>
      <c r="U93" s="474">
        <v>1</v>
      </c>
      <c r="V93" s="484">
        <f t="shared" si="27"/>
        <v>5</v>
      </c>
      <c r="W93" s="486">
        <v>4</v>
      </c>
      <c r="X93" s="474">
        <v>0</v>
      </c>
      <c r="Y93" s="484">
        <f t="shared" si="28"/>
        <v>4</v>
      </c>
      <c r="Z93" s="486">
        <v>5</v>
      </c>
      <c r="AA93" s="473">
        <v>4</v>
      </c>
      <c r="AB93" s="484">
        <f t="shared" si="29"/>
        <v>9</v>
      </c>
      <c r="AC93" s="487">
        <v>8</v>
      </c>
      <c r="AD93" s="474">
        <v>4</v>
      </c>
      <c r="AE93" s="190">
        <f t="shared" si="30"/>
        <v>12</v>
      </c>
      <c r="AF93" s="483">
        <f t="shared" si="31"/>
        <v>32</v>
      </c>
    </row>
    <row r="94" spans="1:32" ht="13" x14ac:dyDescent="0.3">
      <c r="A94" s="515" t="s">
        <v>148</v>
      </c>
      <c r="B94" s="486">
        <v>8</v>
      </c>
      <c r="C94" s="474">
        <v>12</v>
      </c>
      <c r="D94" s="484">
        <f t="shared" si="21"/>
        <v>20</v>
      </c>
      <c r="E94" s="487">
        <v>0</v>
      </c>
      <c r="F94" s="474">
        <v>0</v>
      </c>
      <c r="G94" s="484">
        <f t="shared" si="22"/>
        <v>0</v>
      </c>
      <c r="H94" s="473">
        <v>6</v>
      </c>
      <c r="I94" s="474">
        <v>5</v>
      </c>
      <c r="J94" s="484">
        <f t="shared" si="23"/>
        <v>11</v>
      </c>
      <c r="K94" s="473">
        <v>6</v>
      </c>
      <c r="L94" s="474">
        <v>10</v>
      </c>
      <c r="M94" s="485">
        <f t="shared" si="24"/>
        <v>16</v>
      </c>
      <c r="N94" s="473">
        <v>11</v>
      </c>
      <c r="O94" s="474">
        <v>14</v>
      </c>
      <c r="P94" s="485">
        <f t="shared" si="25"/>
        <v>25</v>
      </c>
      <c r="Q94" s="486">
        <v>0</v>
      </c>
      <c r="R94" s="474">
        <v>0</v>
      </c>
      <c r="S94" s="484">
        <f t="shared" si="26"/>
        <v>0</v>
      </c>
      <c r="T94" s="486">
        <v>29</v>
      </c>
      <c r="U94" s="474">
        <v>31</v>
      </c>
      <c r="V94" s="484">
        <f t="shared" si="27"/>
        <v>60</v>
      </c>
      <c r="W94" s="486">
        <v>13</v>
      </c>
      <c r="X94" s="474">
        <v>12</v>
      </c>
      <c r="Y94" s="484">
        <f t="shared" si="28"/>
        <v>25</v>
      </c>
      <c r="Z94" s="486">
        <v>35</v>
      </c>
      <c r="AA94" s="473">
        <v>31</v>
      </c>
      <c r="AB94" s="484">
        <f t="shared" si="29"/>
        <v>66</v>
      </c>
      <c r="AC94" s="487">
        <v>40</v>
      </c>
      <c r="AD94" s="474">
        <v>30</v>
      </c>
      <c r="AE94" s="190">
        <f t="shared" si="30"/>
        <v>70</v>
      </c>
      <c r="AF94" s="483">
        <f t="shared" si="31"/>
        <v>293</v>
      </c>
    </row>
    <row r="95" spans="1:32" ht="13" x14ac:dyDescent="0.3">
      <c r="A95" s="515" t="s">
        <v>149</v>
      </c>
      <c r="B95" s="486">
        <v>37</v>
      </c>
      <c r="C95" s="474">
        <v>26</v>
      </c>
      <c r="D95" s="484">
        <f t="shared" si="21"/>
        <v>63</v>
      </c>
      <c r="E95" s="487">
        <v>1</v>
      </c>
      <c r="F95" s="474">
        <v>2</v>
      </c>
      <c r="G95" s="484">
        <f t="shared" si="22"/>
        <v>3</v>
      </c>
      <c r="H95" s="473">
        <v>12</v>
      </c>
      <c r="I95" s="474">
        <v>12</v>
      </c>
      <c r="J95" s="484">
        <f t="shared" si="23"/>
        <v>24</v>
      </c>
      <c r="K95" s="473">
        <v>24</v>
      </c>
      <c r="L95" s="474">
        <v>28</v>
      </c>
      <c r="M95" s="485">
        <f t="shared" si="24"/>
        <v>52</v>
      </c>
      <c r="N95" s="473">
        <v>20</v>
      </c>
      <c r="O95" s="474">
        <v>20</v>
      </c>
      <c r="P95" s="485">
        <f t="shared" si="25"/>
        <v>40</v>
      </c>
      <c r="Q95" s="486">
        <v>0</v>
      </c>
      <c r="R95" s="474">
        <v>0</v>
      </c>
      <c r="S95" s="484">
        <f t="shared" si="26"/>
        <v>0</v>
      </c>
      <c r="T95" s="486">
        <v>45</v>
      </c>
      <c r="U95" s="474">
        <v>62</v>
      </c>
      <c r="V95" s="484">
        <f t="shared" si="27"/>
        <v>107</v>
      </c>
      <c r="W95" s="486">
        <v>39</v>
      </c>
      <c r="X95" s="474">
        <v>40</v>
      </c>
      <c r="Y95" s="484">
        <f t="shared" si="28"/>
        <v>79</v>
      </c>
      <c r="Z95" s="486">
        <v>69</v>
      </c>
      <c r="AA95" s="473">
        <v>79</v>
      </c>
      <c r="AB95" s="484">
        <f t="shared" si="29"/>
        <v>148</v>
      </c>
      <c r="AC95" s="487">
        <v>61</v>
      </c>
      <c r="AD95" s="474">
        <v>64</v>
      </c>
      <c r="AE95" s="190">
        <f t="shared" si="30"/>
        <v>125</v>
      </c>
      <c r="AF95" s="483">
        <f t="shared" si="31"/>
        <v>641</v>
      </c>
    </row>
    <row r="96" spans="1:32" ht="13" x14ac:dyDescent="0.3">
      <c r="A96" s="515" t="s">
        <v>150</v>
      </c>
      <c r="B96" s="486">
        <v>17</v>
      </c>
      <c r="C96" s="474">
        <v>23</v>
      </c>
      <c r="D96" s="484">
        <f t="shared" si="21"/>
        <v>40</v>
      </c>
      <c r="E96" s="487">
        <v>2</v>
      </c>
      <c r="F96" s="474">
        <v>0</v>
      </c>
      <c r="G96" s="484">
        <f t="shared" si="22"/>
        <v>2</v>
      </c>
      <c r="H96" s="473">
        <v>13</v>
      </c>
      <c r="I96" s="474">
        <v>11</v>
      </c>
      <c r="J96" s="484">
        <f t="shared" si="23"/>
        <v>24</v>
      </c>
      <c r="K96" s="473">
        <v>12</v>
      </c>
      <c r="L96" s="474">
        <v>14</v>
      </c>
      <c r="M96" s="485">
        <f t="shared" si="24"/>
        <v>26</v>
      </c>
      <c r="N96" s="473">
        <v>11</v>
      </c>
      <c r="O96" s="474">
        <v>12</v>
      </c>
      <c r="P96" s="485">
        <f t="shared" si="25"/>
        <v>23</v>
      </c>
      <c r="Q96" s="486">
        <v>0</v>
      </c>
      <c r="R96" s="474">
        <v>0</v>
      </c>
      <c r="S96" s="484">
        <f t="shared" si="26"/>
        <v>0</v>
      </c>
      <c r="T96" s="486">
        <v>44</v>
      </c>
      <c r="U96" s="474">
        <v>60</v>
      </c>
      <c r="V96" s="484">
        <f t="shared" si="27"/>
        <v>104</v>
      </c>
      <c r="W96" s="486">
        <v>20</v>
      </c>
      <c r="X96" s="474">
        <v>30</v>
      </c>
      <c r="Y96" s="484">
        <f t="shared" si="28"/>
        <v>50</v>
      </c>
      <c r="Z96" s="486">
        <v>42</v>
      </c>
      <c r="AA96" s="473">
        <v>37</v>
      </c>
      <c r="AB96" s="484">
        <f t="shared" si="29"/>
        <v>79</v>
      </c>
      <c r="AC96" s="487">
        <v>94</v>
      </c>
      <c r="AD96" s="474">
        <v>91</v>
      </c>
      <c r="AE96" s="190">
        <f t="shared" si="30"/>
        <v>185</v>
      </c>
      <c r="AF96" s="483">
        <f t="shared" si="31"/>
        <v>533</v>
      </c>
    </row>
    <row r="97" spans="1:32" ht="13" x14ac:dyDescent="0.3">
      <c r="A97" s="515" t="s">
        <v>151</v>
      </c>
      <c r="B97" s="486">
        <v>655</v>
      </c>
      <c r="C97" s="474">
        <v>564</v>
      </c>
      <c r="D97" s="484">
        <f t="shared" si="21"/>
        <v>1219</v>
      </c>
      <c r="E97" s="487">
        <v>29</v>
      </c>
      <c r="F97" s="474">
        <v>27</v>
      </c>
      <c r="G97" s="484">
        <f t="shared" si="22"/>
        <v>56</v>
      </c>
      <c r="H97" s="473">
        <v>270</v>
      </c>
      <c r="I97" s="474">
        <v>247</v>
      </c>
      <c r="J97" s="484">
        <f t="shared" si="23"/>
        <v>517</v>
      </c>
      <c r="K97" s="473">
        <v>336</v>
      </c>
      <c r="L97" s="474">
        <v>352</v>
      </c>
      <c r="M97" s="485">
        <f t="shared" si="24"/>
        <v>688</v>
      </c>
      <c r="N97" s="473">
        <v>397</v>
      </c>
      <c r="O97" s="474">
        <v>374</v>
      </c>
      <c r="P97" s="485">
        <f t="shared" si="25"/>
        <v>771</v>
      </c>
      <c r="Q97" s="486">
        <v>0</v>
      </c>
      <c r="R97" s="474">
        <v>0</v>
      </c>
      <c r="S97" s="484">
        <f t="shared" si="26"/>
        <v>0</v>
      </c>
      <c r="T97" s="486">
        <v>1323</v>
      </c>
      <c r="U97" s="474">
        <v>1360</v>
      </c>
      <c r="V97" s="484">
        <f t="shared" si="27"/>
        <v>2683</v>
      </c>
      <c r="W97" s="486">
        <v>772</v>
      </c>
      <c r="X97" s="474">
        <v>805</v>
      </c>
      <c r="Y97" s="484">
        <f t="shared" si="28"/>
        <v>1577</v>
      </c>
      <c r="Z97" s="486">
        <v>1639</v>
      </c>
      <c r="AA97" s="473">
        <v>1658</v>
      </c>
      <c r="AB97" s="484">
        <f t="shared" si="29"/>
        <v>3297</v>
      </c>
      <c r="AC97" s="487">
        <v>1888</v>
      </c>
      <c r="AD97" s="474">
        <v>1764</v>
      </c>
      <c r="AE97" s="190">
        <f t="shared" si="30"/>
        <v>3652</v>
      </c>
      <c r="AF97" s="483">
        <f t="shared" si="31"/>
        <v>14460</v>
      </c>
    </row>
    <row r="98" spans="1:32" ht="13" x14ac:dyDescent="0.3">
      <c r="A98" s="515" t="s">
        <v>252</v>
      </c>
      <c r="B98" s="486">
        <v>13</v>
      </c>
      <c r="C98" s="474">
        <v>7</v>
      </c>
      <c r="D98" s="484">
        <f t="shared" si="21"/>
        <v>20</v>
      </c>
      <c r="E98" s="487">
        <v>1</v>
      </c>
      <c r="F98" s="474">
        <v>0</v>
      </c>
      <c r="G98" s="484">
        <f t="shared" si="22"/>
        <v>1</v>
      </c>
      <c r="H98" s="473">
        <v>4</v>
      </c>
      <c r="I98" s="474">
        <v>2</v>
      </c>
      <c r="J98" s="484">
        <f t="shared" si="23"/>
        <v>6</v>
      </c>
      <c r="K98" s="473">
        <v>3</v>
      </c>
      <c r="L98" s="474">
        <v>4</v>
      </c>
      <c r="M98" s="485">
        <f t="shared" si="24"/>
        <v>7</v>
      </c>
      <c r="N98" s="473">
        <v>5</v>
      </c>
      <c r="O98" s="474">
        <v>4</v>
      </c>
      <c r="P98" s="485">
        <f t="shared" si="25"/>
        <v>9</v>
      </c>
      <c r="Q98" s="486">
        <v>0</v>
      </c>
      <c r="R98" s="474">
        <v>0</v>
      </c>
      <c r="S98" s="484">
        <f t="shared" si="26"/>
        <v>0</v>
      </c>
      <c r="T98" s="486">
        <v>20</v>
      </c>
      <c r="U98" s="474">
        <v>19</v>
      </c>
      <c r="V98" s="484">
        <f t="shared" si="27"/>
        <v>39</v>
      </c>
      <c r="W98" s="486">
        <v>13</v>
      </c>
      <c r="X98" s="474">
        <v>18</v>
      </c>
      <c r="Y98" s="484">
        <f t="shared" si="28"/>
        <v>31</v>
      </c>
      <c r="Z98" s="486">
        <v>31</v>
      </c>
      <c r="AA98" s="473">
        <v>17</v>
      </c>
      <c r="AB98" s="484">
        <f t="shared" si="29"/>
        <v>48</v>
      </c>
      <c r="AC98" s="487">
        <v>16</v>
      </c>
      <c r="AD98" s="474">
        <v>19</v>
      </c>
      <c r="AE98" s="190">
        <f t="shared" si="30"/>
        <v>35</v>
      </c>
      <c r="AF98" s="483">
        <f t="shared" si="31"/>
        <v>196</v>
      </c>
    </row>
    <row r="99" spans="1:32" ht="13" x14ac:dyDescent="0.3">
      <c r="A99" s="515" t="s">
        <v>152</v>
      </c>
      <c r="B99" s="486">
        <v>5</v>
      </c>
      <c r="C99" s="474">
        <v>4</v>
      </c>
      <c r="D99" s="484">
        <f t="shared" si="21"/>
        <v>9</v>
      </c>
      <c r="E99" s="487">
        <v>0</v>
      </c>
      <c r="F99" s="474">
        <v>0</v>
      </c>
      <c r="G99" s="484">
        <f t="shared" si="22"/>
        <v>0</v>
      </c>
      <c r="H99" s="473">
        <v>1</v>
      </c>
      <c r="I99" s="474">
        <v>1</v>
      </c>
      <c r="J99" s="484">
        <f t="shared" si="23"/>
        <v>2</v>
      </c>
      <c r="K99" s="473">
        <v>1</v>
      </c>
      <c r="L99" s="474">
        <v>7</v>
      </c>
      <c r="M99" s="485">
        <f t="shared" si="24"/>
        <v>8</v>
      </c>
      <c r="N99" s="473">
        <v>3</v>
      </c>
      <c r="O99" s="474">
        <v>5</v>
      </c>
      <c r="P99" s="485">
        <f t="shared" si="25"/>
        <v>8</v>
      </c>
      <c r="Q99" s="486">
        <v>0</v>
      </c>
      <c r="R99" s="474">
        <v>0</v>
      </c>
      <c r="S99" s="484">
        <f t="shared" si="26"/>
        <v>0</v>
      </c>
      <c r="T99" s="486">
        <v>7</v>
      </c>
      <c r="U99" s="474">
        <v>19</v>
      </c>
      <c r="V99" s="484">
        <f t="shared" si="27"/>
        <v>26</v>
      </c>
      <c r="W99" s="486">
        <v>4</v>
      </c>
      <c r="X99" s="474">
        <v>4</v>
      </c>
      <c r="Y99" s="484">
        <f t="shared" si="28"/>
        <v>8</v>
      </c>
      <c r="Z99" s="486">
        <v>9</v>
      </c>
      <c r="AA99" s="473">
        <v>8</v>
      </c>
      <c r="AB99" s="484">
        <f t="shared" si="29"/>
        <v>17</v>
      </c>
      <c r="AC99" s="487">
        <v>11</v>
      </c>
      <c r="AD99" s="474">
        <v>11</v>
      </c>
      <c r="AE99" s="190">
        <f t="shared" si="30"/>
        <v>22</v>
      </c>
      <c r="AF99" s="483">
        <f t="shared" si="31"/>
        <v>100</v>
      </c>
    </row>
    <row r="100" spans="1:32" ht="13" x14ac:dyDescent="0.3">
      <c r="A100" s="515" t="s">
        <v>153</v>
      </c>
      <c r="B100" s="486">
        <v>6</v>
      </c>
      <c r="C100" s="474">
        <v>5</v>
      </c>
      <c r="D100" s="484">
        <f t="shared" si="21"/>
        <v>11</v>
      </c>
      <c r="E100" s="487">
        <v>0</v>
      </c>
      <c r="F100" s="474">
        <v>0</v>
      </c>
      <c r="G100" s="484">
        <f t="shared" si="22"/>
        <v>0</v>
      </c>
      <c r="H100" s="473">
        <v>5</v>
      </c>
      <c r="I100" s="474">
        <v>2</v>
      </c>
      <c r="J100" s="484">
        <f t="shared" si="23"/>
        <v>7</v>
      </c>
      <c r="K100" s="473">
        <v>4</v>
      </c>
      <c r="L100" s="474">
        <v>7</v>
      </c>
      <c r="M100" s="485">
        <f t="shared" si="24"/>
        <v>11</v>
      </c>
      <c r="N100" s="473">
        <v>6</v>
      </c>
      <c r="O100" s="474">
        <v>2</v>
      </c>
      <c r="P100" s="485">
        <f t="shared" si="25"/>
        <v>8</v>
      </c>
      <c r="Q100" s="486">
        <v>0</v>
      </c>
      <c r="R100" s="474">
        <v>0</v>
      </c>
      <c r="S100" s="484">
        <f t="shared" si="26"/>
        <v>0</v>
      </c>
      <c r="T100" s="486">
        <v>24</v>
      </c>
      <c r="U100" s="474">
        <v>15</v>
      </c>
      <c r="V100" s="484">
        <f t="shared" si="27"/>
        <v>39</v>
      </c>
      <c r="W100" s="486">
        <v>8</v>
      </c>
      <c r="X100" s="474">
        <v>3</v>
      </c>
      <c r="Y100" s="484">
        <f t="shared" si="28"/>
        <v>11</v>
      </c>
      <c r="Z100" s="486">
        <v>12</v>
      </c>
      <c r="AA100" s="473">
        <v>12</v>
      </c>
      <c r="AB100" s="484">
        <f t="shared" si="29"/>
        <v>24</v>
      </c>
      <c r="AC100" s="487">
        <v>26</v>
      </c>
      <c r="AD100" s="474">
        <v>26</v>
      </c>
      <c r="AE100" s="190">
        <f t="shared" si="30"/>
        <v>52</v>
      </c>
      <c r="AF100" s="483">
        <f t="shared" si="31"/>
        <v>163</v>
      </c>
    </row>
    <row r="101" spans="1:32" ht="13" x14ac:dyDescent="0.3">
      <c r="A101" s="515" t="s">
        <v>154</v>
      </c>
      <c r="B101" s="486">
        <v>81</v>
      </c>
      <c r="C101" s="474">
        <v>59</v>
      </c>
      <c r="D101" s="484">
        <f t="shared" si="21"/>
        <v>140</v>
      </c>
      <c r="E101" s="487">
        <v>4</v>
      </c>
      <c r="F101" s="474">
        <v>3</v>
      </c>
      <c r="G101" s="484">
        <f t="shared" si="22"/>
        <v>7</v>
      </c>
      <c r="H101" s="473">
        <v>35</v>
      </c>
      <c r="I101" s="474">
        <v>25</v>
      </c>
      <c r="J101" s="484">
        <f t="shared" si="23"/>
        <v>60</v>
      </c>
      <c r="K101" s="473">
        <v>44</v>
      </c>
      <c r="L101" s="474">
        <v>45</v>
      </c>
      <c r="M101" s="485">
        <f t="shared" si="24"/>
        <v>89</v>
      </c>
      <c r="N101" s="473">
        <v>71</v>
      </c>
      <c r="O101" s="474">
        <v>57</v>
      </c>
      <c r="P101" s="485">
        <f t="shared" si="25"/>
        <v>128</v>
      </c>
      <c r="Q101" s="486">
        <v>0</v>
      </c>
      <c r="R101" s="474">
        <v>0</v>
      </c>
      <c r="S101" s="484">
        <f t="shared" si="26"/>
        <v>0</v>
      </c>
      <c r="T101" s="486">
        <v>145</v>
      </c>
      <c r="U101" s="474">
        <v>151</v>
      </c>
      <c r="V101" s="484">
        <f t="shared" si="27"/>
        <v>296</v>
      </c>
      <c r="W101" s="486">
        <v>70</v>
      </c>
      <c r="X101" s="474">
        <v>74</v>
      </c>
      <c r="Y101" s="484">
        <f t="shared" si="28"/>
        <v>144</v>
      </c>
      <c r="Z101" s="486">
        <v>200</v>
      </c>
      <c r="AA101" s="473">
        <v>196</v>
      </c>
      <c r="AB101" s="484">
        <f t="shared" si="29"/>
        <v>396</v>
      </c>
      <c r="AC101" s="487">
        <v>260</v>
      </c>
      <c r="AD101" s="474">
        <v>212</v>
      </c>
      <c r="AE101" s="190">
        <f t="shared" si="30"/>
        <v>472</v>
      </c>
      <c r="AF101" s="483">
        <f t="shared" si="31"/>
        <v>1732</v>
      </c>
    </row>
    <row r="102" spans="1:32" ht="13" x14ac:dyDescent="0.3">
      <c r="A102" s="515" t="s">
        <v>155</v>
      </c>
      <c r="B102" s="486">
        <v>0</v>
      </c>
      <c r="C102" s="474">
        <v>0</v>
      </c>
      <c r="D102" s="484">
        <f t="shared" si="21"/>
        <v>0</v>
      </c>
      <c r="E102" s="487">
        <v>0</v>
      </c>
      <c r="F102" s="474">
        <v>0</v>
      </c>
      <c r="G102" s="484">
        <f t="shared" si="22"/>
        <v>0</v>
      </c>
      <c r="H102" s="473">
        <v>2</v>
      </c>
      <c r="I102" s="474">
        <v>0</v>
      </c>
      <c r="J102" s="484">
        <f t="shared" si="23"/>
        <v>2</v>
      </c>
      <c r="K102" s="473">
        <v>0</v>
      </c>
      <c r="L102" s="474">
        <v>2</v>
      </c>
      <c r="M102" s="485">
        <f t="shared" si="24"/>
        <v>2</v>
      </c>
      <c r="N102" s="473">
        <v>0</v>
      </c>
      <c r="O102" s="474">
        <v>0</v>
      </c>
      <c r="P102" s="485">
        <f t="shared" si="25"/>
        <v>0</v>
      </c>
      <c r="Q102" s="486">
        <v>0</v>
      </c>
      <c r="R102" s="474">
        <v>0</v>
      </c>
      <c r="S102" s="484">
        <f t="shared" si="26"/>
        <v>0</v>
      </c>
      <c r="T102" s="486">
        <v>1</v>
      </c>
      <c r="U102" s="474">
        <v>1</v>
      </c>
      <c r="V102" s="484">
        <f t="shared" si="27"/>
        <v>2</v>
      </c>
      <c r="W102" s="486">
        <v>0</v>
      </c>
      <c r="X102" s="474">
        <v>1</v>
      </c>
      <c r="Y102" s="484">
        <f t="shared" si="28"/>
        <v>1</v>
      </c>
      <c r="Z102" s="486">
        <v>2</v>
      </c>
      <c r="AA102" s="473">
        <v>1</v>
      </c>
      <c r="AB102" s="484">
        <f t="shared" si="29"/>
        <v>3</v>
      </c>
      <c r="AC102" s="487">
        <v>1</v>
      </c>
      <c r="AD102" s="474">
        <v>1</v>
      </c>
      <c r="AE102" s="190">
        <f t="shared" si="30"/>
        <v>2</v>
      </c>
      <c r="AF102" s="483">
        <f t="shared" si="31"/>
        <v>12</v>
      </c>
    </row>
    <row r="103" spans="1:32" ht="13" x14ac:dyDescent="0.3">
      <c r="A103" s="515" t="s">
        <v>156</v>
      </c>
      <c r="B103" s="486">
        <v>13</v>
      </c>
      <c r="C103" s="474">
        <v>4</v>
      </c>
      <c r="D103" s="484">
        <f t="shared" si="21"/>
        <v>17</v>
      </c>
      <c r="E103" s="487">
        <v>0</v>
      </c>
      <c r="F103" s="474">
        <v>1</v>
      </c>
      <c r="G103" s="484">
        <f t="shared" si="22"/>
        <v>1</v>
      </c>
      <c r="H103" s="473">
        <v>3</v>
      </c>
      <c r="I103" s="474">
        <v>4</v>
      </c>
      <c r="J103" s="484">
        <f t="shared" si="23"/>
        <v>7</v>
      </c>
      <c r="K103" s="473">
        <v>2</v>
      </c>
      <c r="L103" s="474">
        <v>3</v>
      </c>
      <c r="M103" s="485">
        <f t="shared" si="24"/>
        <v>5</v>
      </c>
      <c r="N103" s="473">
        <v>10</v>
      </c>
      <c r="O103" s="474">
        <v>2</v>
      </c>
      <c r="P103" s="485">
        <f t="shared" si="25"/>
        <v>12</v>
      </c>
      <c r="Q103" s="486">
        <v>0</v>
      </c>
      <c r="R103" s="474">
        <v>0</v>
      </c>
      <c r="S103" s="484">
        <f t="shared" si="26"/>
        <v>0</v>
      </c>
      <c r="T103" s="486">
        <v>36</v>
      </c>
      <c r="U103" s="474">
        <v>20</v>
      </c>
      <c r="V103" s="484">
        <f t="shared" si="27"/>
        <v>56</v>
      </c>
      <c r="W103" s="486">
        <v>11</v>
      </c>
      <c r="X103" s="474">
        <v>6</v>
      </c>
      <c r="Y103" s="484">
        <f t="shared" si="28"/>
        <v>17</v>
      </c>
      <c r="Z103" s="486">
        <v>13</v>
      </c>
      <c r="AA103" s="473">
        <v>18</v>
      </c>
      <c r="AB103" s="484">
        <f t="shared" si="29"/>
        <v>31</v>
      </c>
      <c r="AC103" s="487">
        <v>28</v>
      </c>
      <c r="AD103" s="474">
        <v>20</v>
      </c>
      <c r="AE103" s="190">
        <f t="shared" si="30"/>
        <v>48</v>
      </c>
      <c r="AF103" s="483">
        <f t="shared" si="31"/>
        <v>194</v>
      </c>
    </row>
    <row r="104" spans="1:32" ht="13" x14ac:dyDescent="0.3">
      <c r="A104" s="515" t="s">
        <v>299</v>
      </c>
      <c r="B104" s="486">
        <v>9</v>
      </c>
      <c r="C104" s="474">
        <v>18</v>
      </c>
      <c r="D104" s="484">
        <f t="shared" ref="D104:D135" si="32">SUM(B104:C104)</f>
        <v>27</v>
      </c>
      <c r="E104" s="487">
        <v>0</v>
      </c>
      <c r="F104" s="474">
        <v>0</v>
      </c>
      <c r="G104" s="484">
        <f t="shared" ref="G104:G135" si="33">SUM(E104:F104)</f>
        <v>0</v>
      </c>
      <c r="H104" s="473">
        <v>4</v>
      </c>
      <c r="I104" s="474">
        <v>7</v>
      </c>
      <c r="J104" s="484">
        <f t="shared" ref="J104:J135" si="34">SUM(H104:I104)</f>
        <v>11</v>
      </c>
      <c r="K104" s="473">
        <v>10</v>
      </c>
      <c r="L104" s="474">
        <v>10</v>
      </c>
      <c r="M104" s="485">
        <f t="shared" ref="M104:M135" si="35">SUM(K104:L104)</f>
        <v>20</v>
      </c>
      <c r="N104" s="473">
        <v>14</v>
      </c>
      <c r="O104" s="474">
        <v>9</v>
      </c>
      <c r="P104" s="485">
        <f t="shared" ref="P104:P135" si="36">SUM(N104:O104)</f>
        <v>23</v>
      </c>
      <c r="Q104" s="486">
        <v>0</v>
      </c>
      <c r="R104" s="474">
        <v>0</v>
      </c>
      <c r="S104" s="484">
        <f t="shared" ref="S104:S135" si="37">SUM(Q104:R104)</f>
        <v>0</v>
      </c>
      <c r="T104" s="486">
        <v>36</v>
      </c>
      <c r="U104" s="474">
        <v>31</v>
      </c>
      <c r="V104" s="484">
        <f t="shared" ref="V104:V135" si="38">SUM(T104:U104)</f>
        <v>67</v>
      </c>
      <c r="W104" s="486">
        <v>18</v>
      </c>
      <c r="X104" s="474">
        <v>22</v>
      </c>
      <c r="Y104" s="484">
        <f t="shared" ref="Y104:Y135" si="39">SUM(W104:X104)</f>
        <v>40</v>
      </c>
      <c r="Z104" s="486">
        <v>31</v>
      </c>
      <c r="AA104" s="473">
        <v>34</v>
      </c>
      <c r="AB104" s="484">
        <f t="shared" ref="AB104:AB135" si="40">SUM(Z104:AA104)</f>
        <v>65</v>
      </c>
      <c r="AC104" s="487">
        <v>41</v>
      </c>
      <c r="AD104" s="474">
        <v>54</v>
      </c>
      <c r="AE104" s="190">
        <f t="shared" ref="AE104:AE135" si="41">SUM(AC104:AD104)</f>
        <v>95</v>
      </c>
      <c r="AF104" s="483">
        <f t="shared" si="31"/>
        <v>348</v>
      </c>
    </row>
    <row r="105" spans="1:32" ht="13" x14ac:dyDescent="0.3">
      <c r="A105" s="515" t="s">
        <v>157</v>
      </c>
      <c r="B105" s="486">
        <v>0</v>
      </c>
      <c r="C105" s="474">
        <v>0</v>
      </c>
      <c r="D105" s="484">
        <f t="shared" si="32"/>
        <v>0</v>
      </c>
      <c r="E105" s="487">
        <v>0</v>
      </c>
      <c r="F105" s="474">
        <v>0</v>
      </c>
      <c r="G105" s="484">
        <f t="shared" si="33"/>
        <v>0</v>
      </c>
      <c r="H105" s="473">
        <v>0</v>
      </c>
      <c r="I105" s="474">
        <v>0</v>
      </c>
      <c r="J105" s="484">
        <f t="shared" si="34"/>
        <v>0</v>
      </c>
      <c r="K105" s="473">
        <v>0</v>
      </c>
      <c r="L105" s="474">
        <v>2</v>
      </c>
      <c r="M105" s="485">
        <f t="shared" si="35"/>
        <v>2</v>
      </c>
      <c r="N105" s="473">
        <v>1</v>
      </c>
      <c r="O105" s="474">
        <v>0</v>
      </c>
      <c r="P105" s="485">
        <f t="shared" si="36"/>
        <v>1</v>
      </c>
      <c r="Q105" s="486">
        <v>0</v>
      </c>
      <c r="R105" s="474">
        <v>0</v>
      </c>
      <c r="S105" s="484">
        <f t="shared" si="37"/>
        <v>0</v>
      </c>
      <c r="T105" s="486">
        <v>1</v>
      </c>
      <c r="U105" s="474">
        <v>0</v>
      </c>
      <c r="V105" s="484">
        <f t="shared" si="38"/>
        <v>1</v>
      </c>
      <c r="W105" s="486">
        <v>0</v>
      </c>
      <c r="X105" s="474">
        <v>0</v>
      </c>
      <c r="Y105" s="484">
        <f t="shared" si="39"/>
        <v>0</v>
      </c>
      <c r="Z105" s="486">
        <v>1</v>
      </c>
      <c r="AA105" s="473">
        <v>2</v>
      </c>
      <c r="AB105" s="484">
        <f t="shared" si="40"/>
        <v>3</v>
      </c>
      <c r="AC105" s="487">
        <v>3</v>
      </c>
      <c r="AD105" s="474">
        <v>4</v>
      </c>
      <c r="AE105" s="190">
        <f t="shared" si="41"/>
        <v>7</v>
      </c>
      <c r="AF105" s="483">
        <f t="shared" si="31"/>
        <v>14</v>
      </c>
    </row>
    <row r="106" spans="1:32" ht="13" x14ac:dyDescent="0.3">
      <c r="A106" s="515" t="s">
        <v>158</v>
      </c>
      <c r="B106" s="486">
        <v>4</v>
      </c>
      <c r="C106" s="474">
        <v>3</v>
      </c>
      <c r="D106" s="484">
        <f t="shared" si="32"/>
        <v>7</v>
      </c>
      <c r="E106" s="487">
        <v>0</v>
      </c>
      <c r="F106" s="474">
        <v>0</v>
      </c>
      <c r="G106" s="484">
        <f t="shared" si="33"/>
        <v>0</v>
      </c>
      <c r="H106" s="473">
        <v>3</v>
      </c>
      <c r="I106" s="474">
        <v>2</v>
      </c>
      <c r="J106" s="484">
        <f t="shared" si="34"/>
        <v>5</v>
      </c>
      <c r="K106" s="473">
        <v>5</v>
      </c>
      <c r="L106" s="474">
        <v>1</v>
      </c>
      <c r="M106" s="485">
        <f t="shared" si="35"/>
        <v>6</v>
      </c>
      <c r="N106" s="473">
        <v>8</v>
      </c>
      <c r="O106" s="474">
        <v>1</v>
      </c>
      <c r="P106" s="485">
        <f t="shared" si="36"/>
        <v>9</v>
      </c>
      <c r="Q106" s="486">
        <v>0</v>
      </c>
      <c r="R106" s="474">
        <v>0</v>
      </c>
      <c r="S106" s="484">
        <f t="shared" si="37"/>
        <v>0</v>
      </c>
      <c r="T106" s="486">
        <v>5</v>
      </c>
      <c r="U106" s="474">
        <v>5</v>
      </c>
      <c r="V106" s="484">
        <f t="shared" si="38"/>
        <v>10</v>
      </c>
      <c r="W106" s="486">
        <v>2</v>
      </c>
      <c r="X106" s="474">
        <v>6</v>
      </c>
      <c r="Y106" s="484">
        <f t="shared" si="39"/>
        <v>8</v>
      </c>
      <c r="Z106" s="486">
        <v>7</v>
      </c>
      <c r="AA106" s="473">
        <v>4</v>
      </c>
      <c r="AB106" s="484">
        <f t="shared" si="40"/>
        <v>11</v>
      </c>
      <c r="AC106" s="487">
        <v>16</v>
      </c>
      <c r="AD106" s="474">
        <v>13</v>
      </c>
      <c r="AE106" s="190">
        <f t="shared" si="41"/>
        <v>29</v>
      </c>
      <c r="AF106" s="483">
        <f t="shared" si="31"/>
        <v>85</v>
      </c>
    </row>
    <row r="107" spans="1:32" ht="13" x14ac:dyDescent="0.3">
      <c r="A107" s="515" t="s">
        <v>283</v>
      </c>
      <c r="B107" s="486">
        <v>46</v>
      </c>
      <c r="C107" s="474">
        <v>49</v>
      </c>
      <c r="D107" s="484">
        <f t="shared" si="32"/>
        <v>95</v>
      </c>
      <c r="E107" s="487">
        <v>2</v>
      </c>
      <c r="F107" s="474">
        <v>3</v>
      </c>
      <c r="G107" s="484">
        <f t="shared" si="33"/>
        <v>5</v>
      </c>
      <c r="H107" s="473">
        <v>16</v>
      </c>
      <c r="I107" s="474">
        <v>27</v>
      </c>
      <c r="J107" s="484">
        <f t="shared" si="34"/>
        <v>43</v>
      </c>
      <c r="K107" s="473">
        <v>30</v>
      </c>
      <c r="L107" s="474">
        <v>26</v>
      </c>
      <c r="M107" s="485">
        <f t="shared" si="35"/>
        <v>56</v>
      </c>
      <c r="N107" s="473">
        <v>45</v>
      </c>
      <c r="O107" s="474">
        <v>42</v>
      </c>
      <c r="P107" s="485">
        <f t="shared" si="36"/>
        <v>87</v>
      </c>
      <c r="Q107" s="486">
        <v>0</v>
      </c>
      <c r="R107" s="474">
        <v>0</v>
      </c>
      <c r="S107" s="484">
        <f t="shared" si="37"/>
        <v>0</v>
      </c>
      <c r="T107" s="486">
        <v>121</v>
      </c>
      <c r="U107" s="474">
        <v>91</v>
      </c>
      <c r="V107" s="484">
        <f t="shared" si="38"/>
        <v>212</v>
      </c>
      <c r="W107" s="486">
        <v>53</v>
      </c>
      <c r="X107" s="474">
        <v>63</v>
      </c>
      <c r="Y107" s="484">
        <f t="shared" si="39"/>
        <v>116</v>
      </c>
      <c r="Z107" s="486">
        <v>108</v>
      </c>
      <c r="AA107" s="473">
        <v>111</v>
      </c>
      <c r="AB107" s="484">
        <f t="shared" si="40"/>
        <v>219</v>
      </c>
      <c r="AC107" s="487">
        <v>121</v>
      </c>
      <c r="AD107" s="474">
        <v>108</v>
      </c>
      <c r="AE107" s="190">
        <f t="shared" si="41"/>
        <v>229</v>
      </c>
      <c r="AF107" s="483">
        <f t="shared" si="31"/>
        <v>1062</v>
      </c>
    </row>
    <row r="108" spans="1:32" ht="13" x14ac:dyDescent="0.3">
      <c r="A108" s="515" t="s">
        <v>159</v>
      </c>
      <c r="B108" s="486">
        <v>306</v>
      </c>
      <c r="C108" s="474">
        <v>282</v>
      </c>
      <c r="D108" s="484">
        <f t="shared" si="32"/>
        <v>588</v>
      </c>
      <c r="E108" s="487">
        <v>25</v>
      </c>
      <c r="F108" s="474">
        <v>18</v>
      </c>
      <c r="G108" s="484">
        <f t="shared" si="33"/>
        <v>43</v>
      </c>
      <c r="H108" s="473">
        <v>117</v>
      </c>
      <c r="I108" s="474">
        <v>126</v>
      </c>
      <c r="J108" s="484">
        <f t="shared" si="34"/>
        <v>243</v>
      </c>
      <c r="K108" s="473">
        <v>151</v>
      </c>
      <c r="L108" s="474">
        <v>180</v>
      </c>
      <c r="M108" s="485">
        <f t="shared" si="35"/>
        <v>331</v>
      </c>
      <c r="N108" s="473">
        <v>470</v>
      </c>
      <c r="O108" s="474">
        <v>410</v>
      </c>
      <c r="P108" s="485">
        <f t="shared" si="36"/>
        <v>880</v>
      </c>
      <c r="Q108" s="486">
        <v>0</v>
      </c>
      <c r="R108" s="474">
        <v>1</v>
      </c>
      <c r="S108" s="484">
        <f t="shared" si="37"/>
        <v>1</v>
      </c>
      <c r="T108" s="486">
        <v>602</v>
      </c>
      <c r="U108" s="474">
        <v>664</v>
      </c>
      <c r="V108" s="484">
        <f t="shared" si="38"/>
        <v>1266</v>
      </c>
      <c r="W108" s="486">
        <v>353</v>
      </c>
      <c r="X108" s="474">
        <v>373</v>
      </c>
      <c r="Y108" s="484">
        <f t="shared" si="39"/>
        <v>726</v>
      </c>
      <c r="Z108" s="486">
        <v>760</v>
      </c>
      <c r="AA108" s="473">
        <v>808</v>
      </c>
      <c r="AB108" s="484">
        <f t="shared" si="40"/>
        <v>1568</v>
      </c>
      <c r="AC108" s="487">
        <v>1144</v>
      </c>
      <c r="AD108" s="474">
        <v>999</v>
      </c>
      <c r="AE108" s="190">
        <f t="shared" si="41"/>
        <v>2143</v>
      </c>
      <c r="AF108" s="483">
        <f t="shared" si="31"/>
        <v>7789</v>
      </c>
    </row>
    <row r="109" spans="1:32" ht="13" x14ac:dyDescent="0.3">
      <c r="A109" s="515" t="s">
        <v>160</v>
      </c>
      <c r="B109" s="486">
        <v>1</v>
      </c>
      <c r="C109" s="474">
        <v>1</v>
      </c>
      <c r="D109" s="484">
        <f t="shared" si="32"/>
        <v>2</v>
      </c>
      <c r="E109" s="487">
        <v>0</v>
      </c>
      <c r="F109" s="474">
        <v>0</v>
      </c>
      <c r="G109" s="484">
        <f t="shared" si="33"/>
        <v>0</v>
      </c>
      <c r="H109" s="473">
        <v>0</v>
      </c>
      <c r="I109" s="474">
        <v>1</v>
      </c>
      <c r="J109" s="484">
        <f t="shared" si="34"/>
        <v>1</v>
      </c>
      <c r="K109" s="473">
        <v>1</v>
      </c>
      <c r="L109" s="474">
        <v>1</v>
      </c>
      <c r="M109" s="485">
        <f t="shared" si="35"/>
        <v>2</v>
      </c>
      <c r="N109" s="473">
        <v>3</v>
      </c>
      <c r="O109" s="474">
        <v>0</v>
      </c>
      <c r="P109" s="485">
        <f t="shared" si="36"/>
        <v>3</v>
      </c>
      <c r="Q109" s="486">
        <v>0</v>
      </c>
      <c r="R109" s="474">
        <v>0</v>
      </c>
      <c r="S109" s="484">
        <f t="shared" si="37"/>
        <v>0</v>
      </c>
      <c r="T109" s="486">
        <v>1</v>
      </c>
      <c r="U109" s="474">
        <v>0</v>
      </c>
      <c r="V109" s="484">
        <f t="shared" si="38"/>
        <v>1</v>
      </c>
      <c r="W109" s="486">
        <v>2</v>
      </c>
      <c r="X109" s="474">
        <v>2</v>
      </c>
      <c r="Y109" s="484">
        <f t="shared" si="39"/>
        <v>4</v>
      </c>
      <c r="Z109" s="486">
        <v>2</v>
      </c>
      <c r="AA109" s="473">
        <v>3</v>
      </c>
      <c r="AB109" s="484">
        <f t="shared" si="40"/>
        <v>5</v>
      </c>
      <c r="AC109" s="487">
        <v>3</v>
      </c>
      <c r="AD109" s="474">
        <v>3</v>
      </c>
      <c r="AE109" s="190">
        <f t="shared" si="41"/>
        <v>6</v>
      </c>
      <c r="AF109" s="483">
        <f t="shared" si="31"/>
        <v>24</v>
      </c>
    </row>
    <row r="110" spans="1:32" ht="13" x14ac:dyDescent="0.3">
      <c r="A110" s="515" t="s">
        <v>161</v>
      </c>
      <c r="B110" s="486">
        <v>11</v>
      </c>
      <c r="C110" s="474">
        <v>17</v>
      </c>
      <c r="D110" s="484">
        <f t="shared" si="32"/>
        <v>28</v>
      </c>
      <c r="E110" s="487">
        <v>1</v>
      </c>
      <c r="F110" s="474">
        <v>0</v>
      </c>
      <c r="G110" s="484">
        <f t="shared" si="33"/>
        <v>1</v>
      </c>
      <c r="H110" s="473">
        <v>11</v>
      </c>
      <c r="I110" s="474">
        <v>4</v>
      </c>
      <c r="J110" s="484">
        <f t="shared" si="34"/>
        <v>15</v>
      </c>
      <c r="K110" s="473">
        <v>14</v>
      </c>
      <c r="L110" s="474">
        <v>11</v>
      </c>
      <c r="M110" s="485">
        <f t="shared" si="35"/>
        <v>25</v>
      </c>
      <c r="N110" s="473">
        <v>19</v>
      </c>
      <c r="O110" s="474">
        <v>10</v>
      </c>
      <c r="P110" s="485">
        <f t="shared" si="36"/>
        <v>29</v>
      </c>
      <c r="Q110" s="486">
        <v>0</v>
      </c>
      <c r="R110" s="474">
        <v>0</v>
      </c>
      <c r="S110" s="484">
        <f t="shared" si="37"/>
        <v>0</v>
      </c>
      <c r="T110" s="486">
        <v>26</v>
      </c>
      <c r="U110" s="474">
        <v>27</v>
      </c>
      <c r="V110" s="484">
        <f t="shared" si="38"/>
        <v>53</v>
      </c>
      <c r="W110" s="486">
        <v>18</v>
      </c>
      <c r="X110" s="474">
        <v>16</v>
      </c>
      <c r="Y110" s="484">
        <f t="shared" si="39"/>
        <v>34</v>
      </c>
      <c r="Z110" s="486">
        <v>49</v>
      </c>
      <c r="AA110" s="473">
        <v>39</v>
      </c>
      <c r="AB110" s="484">
        <f t="shared" si="40"/>
        <v>88</v>
      </c>
      <c r="AC110" s="487">
        <v>37</v>
      </c>
      <c r="AD110" s="474">
        <v>28</v>
      </c>
      <c r="AE110" s="190">
        <f t="shared" si="41"/>
        <v>65</v>
      </c>
      <c r="AF110" s="483">
        <f t="shared" si="31"/>
        <v>338</v>
      </c>
    </row>
    <row r="111" spans="1:32" ht="13" x14ac:dyDescent="0.3">
      <c r="A111" s="515" t="s">
        <v>162</v>
      </c>
      <c r="B111" s="486">
        <v>20</v>
      </c>
      <c r="C111" s="474">
        <v>12</v>
      </c>
      <c r="D111" s="484">
        <f t="shared" si="32"/>
        <v>32</v>
      </c>
      <c r="E111" s="487">
        <v>1</v>
      </c>
      <c r="F111" s="474">
        <v>0</v>
      </c>
      <c r="G111" s="484">
        <f t="shared" si="33"/>
        <v>1</v>
      </c>
      <c r="H111" s="473">
        <v>3</v>
      </c>
      <c r="I111" s="474">
        <v>3</v>
      </c>
      <c r="J111" s="484">
        <f t="shared" si="34"/>
        <v>6</v>
      </c>
      <c r="K111" s="473">
        <v>8</v>
      </c>
      <c r="L111" s="474">
        <v>5</v>
      </c>
      <c r="M111" s="485">
        <f t="shared" si="35"/>
        <v>13</v>
      </c>
      <c r="N111" s="473">
        <v>5</v>
      </c>
      <c r="O111" s="474">
        <v>9</v>
      </c>
      <c r="P111" s="485">
        <f t="shared" si="36"/>
        <v>14</v>
      </c>
      <c r="Q111" s="486">
        <v>0</v>
      </c>
      <c r="R111" s="474">
        <v>0</v>
      </c>
      <c r="S111" s="484">
        <f t="shared" si="37"/>
        <v>0</v>
      </c>
      <c r="T111" s="486">
        <v>23</v>
      </c>
      <c r="U111" s="474">
        <v>29</v>
      </c>
      <c r="V111" s="484">
        <f t="shared" si="38"/>
        <v>52</v>
      </c>
      <c r="W111" s="486">
        <v>9</v>
      </c>
      <c r="X111" s="474">
        <v>8</v>
      </c>
      <c r="Y111" s="484">
        <f t="shared" si="39"/>
        <v>17</v>
      </c>
      <c r="Z111" s="486">
        <v>17</v>
      </c>
      <c r="AA111" s="473">
        <v>17</v>
      </c>
      <c r="AB111" s="484">
        <f t="shared" si="40"/>
        <v>34</v>
      </c>
      <c r="AC111" s="487">
        <v>26</v>
      </c>
      <c r="AD111" s="474">
        <v>24</v>
      </c>
      <c r="AE111" s="190">
        <f t="shared" si="41"/>
        <v>50</v>
      </c>
      <c r="AF111" s="483">
        <f t="shared" si="31"/>
        <v>219</v>
      </c>
    </row>
    <row r="112" spans="1:32" ht="13" x14ac:dyDescent="0.3">
      <c r="A112" s="515" t="s">
        <v>163</v>
      </c>
      <c r="B112" s="486">
        <v>12</v>
      </c>
      <c r="C112" s="474">
        <v>10</v>
      </c>
      <c r="D112" s="484">
        <f t="shared" si="32"/>
        <v>22</v>
      </c>
      <c r="E112" s="487">
        <v>2</v>
      </c>
      <c r="F112" s="474">
        <v>0</v>
      </c>
      <c r="G112" s="484">
        <f t="shared" si="33"/>
        <v>2</v>
      </c>
      <c r="H112" s="473">
        <v>3</v>
      </c>
      <c r="I112" s="474">
        <v>5</v>
      </c>
      <c r="J112" s="484">
        <f t="shared" si="34"/>
        <v>8</v>
      </c>
      <c r="K112" s="473">
        <v>3</v>
      </c>
      <c r="L112" s="474">
        <v>6</v>
      </c>
      <c r="M112" s="485">
        <f t="shared" si="35"/>
        <v>9</v>
      </c>
      <c r="N112" s="473">
        <v>5</v>
      </c>
      <c r="O112" s="474">
        <v>3</v>
      </c>
      <c r="P112" s="485">
        <f t="shared" si="36"/>
        <v>8</v>
      </c>
      <c r="Q112" s="486">
        <v>0</v>
      </c>
      <c r="R112" s="474">
        <v>0</v>
      </c>
      <c r="S112" s="484">
        <f t="shared" si="37"/>
        <v>0</v>
      </c>
      <c r="T112" s="486">
        <v>29</v>
      </c>
      <c r="U112" s="474">
        <v>23</v>
      </c>
      <c r="V112" s="484">
        <f t="shared" si="38"/>
        <v>52</v>
      </c>
      <c r="W112" s="486">
        <v>4</v>
      </c>
      <c r="X112" s="474">
        <v>5</v>
      </c>
      <c r="Y112" s="484">
        <f t="shared" si="39"/>
        <v>9</v>
      </c>
      <c r="Z112" s="486">
        <v>22</v>
      </c>
      <c r="AA112" s="473">
        <v>14</v>
      </c>
      <c r="AB112" s="484">
        <f t="shared" si="40"/>
        <v>36</v>
      </c>
      <c r="AC112" s="487">
        <v>24</v>
      </c>
      <c r="AD112" s="474">
        <v>17</v>
      </c>
      <c r="AE112" s="190">
        <f t="shared" si="41"/>
        <v>41</v>
      </c>
      <c r="AF112" s="483">
        <f t="shared" si="31"/>
        <v>187</v>
      </c>
    </row>
    <row r="113" spans="1:32" ht="13" x14ac:dyDescent="0.3">
      <c r="A113" s="515" t="s">
        <v>164</v>
      </c>
      <c r="B113" s="486">
        <v>2</v>
      </c>
      <c r="C113" s="474">
        <v>2</v>
      </c>
      <c r="D113" s="484">
        <f t="shared" si="32"/>
        <v>4</v>
      </c>
      <c r="E113" s="487">
        <v>0</v>
      </c>
      <c r="F113" s="474">
        <v>0</v>
      </c>
      <c r="G113" s="484">
        <f t="shared" si="33"/>
        <v>0</v>
      </c>
      <c r="H113" s="473">
        <v>2</v>
      </c>
      <c r="I113" s="474">
        <v>1</v>
      </c>
      <c r="J113" s="484">
        <f t="shared" si="34"/>
        <v>3</v>
      </c>
      <c r="K113" s="473">
        <v>2</v>
      </c>
      <c r="L113" s="474">
        <v>0</v>
      </c>
      <c r="M113" s="485">
        <f t="shared" si="35"/>
        <v>2</v>
      </c>
      <c r="N113" s="473">
        <v>3</v>
      </c>
      <c r="O113" s="474">
        <v>4</v>
      </c>
      <c r="P113" s="485">
        <f t="shared" si="36"/>
        <v>7</v>
      </c>
      <c r="Q113" s="486">
        <v>0</v>
      </c>
      <c r="R113" s="474">
        <v>0</v>
      </c>
      <c r="S113" s="484">
        <f t="shared" si="37"/>
        <v>0</v>
      </c>
      <c r="T113" s="486">
        <v>4</v>
      </c>
      <c r="U113" s="474">
        <v>2</v>
      </c>
      <c r="V113" s="484">
        <f t="shared" si="38"/>
        <v>6</v>
      </c>
      <c r="W113" s="486">
        <v>1</v>
      </c>
      <c r="X113" s="474">
        <v>1</v>
      </c>
      <c r="Y113" s="484">
        <f t="shared" si="39"/>
        <v>2</v>
      </c>
      <c r="Z113" s="486">
        <v>3</v>
      </c>
      <c r="AA113" s="473">
        <v>5</v>
      </c>
      <c r="AB113" s="484">
        <f t="shared" si="40"/>
        <v>8</v>
      </c>
      <c r="AC113" s="487">
        <v>12</v>
      </c>
      <c r="AD113" s="474">
        <v>13</v>
      </c>
      <c r="AE113" s="190">
        <f t="shared" si="41"/>
        <v>25</v>
      </c>
      <c r="AF113" s="483">
        <f t="shared" si="31"/>
        <v>57</v>
      </c>
    </row>
    <row r="114" spans="1:32" ht="13" x14ac:dyDescent="0.3">
      <c r="A114" s="515" t="s">
        <v>165</v>
      </c>
      <c r="B114" s="486">
        <v>1</v>
      </c>
      <c r="C114" s="474">
        <v>0</v>
      </c>
      <c r="D114" s="484">
        <f t="shared" si="32"/>
        <v>1</v>
      </c>
      <c r="E114" s="487">
        <v>0</v>
      </c>
      <c r="F114" s="474">
        <v>0</v>
      </c>
      <c r="G114" s="484">
        <f t="shared" si="33"/>
        <v>0</v>
      </c>
      <c r="H114" s="473">
        <v>0</v>
      </c>
      <c r="I114" s="474">
        <v>0</v>
      </c>
      <c r="J114" s="484">
        <f t="shared" si="34"/>
        <v>0</v>
      </c>
      <c r="K114" s="473">
        <v>0</v>
      </c>
      <c r="L114" s="474">
        <v>1</v>
      </c>
      <c r="M114" s="485">
        <f t="shared" si="35"/>
        <v>1</v>
      </c>
      <c r="N114" s="473">
        <v>0</v>
      </c>
      <c r="O114" s="474">
        <v>0</v>
      </c>
      <c r="P114" s="485">
        <f t="shared" si="36"/>
        <v>0</v>
      </c>
      <c r="Q114" s="486">
        <v>0</v>
      </c>
      <c r="R114" s="474">
        <v>0</v>
      </c>
      <c r="S114" s="484">
        <f t="shared" si="37"/>
        <v>0</v>
      </c>
      <c r="T114" s="486">
        <v>0</v>
      </c>
      <c r="U114" s="474">
        <v>0</v>
      </c>
      <c r="V114" s="484">
        <f t="shared" si="38"/>
        <v>0</v>
      </c>
      <c r="W114" s="486">
        <v>0</v>
      </c>
      <c r="X114" s="474">
        <v>1</v>
      </c>
      <c r="Y114" s="484">
        <f t="shared" si="39"/>
        <v>1</v>
      </c>
      <c r="Z114" s="486">
        <v>0</v>
      </c>
      <c r="AA114" s="473">
        <v>3</v>
      </c>
      <c r="AB114" s="484">
        <f t="shared" si="40"/>
        <v>3</v>
      </c>
      <c r="AC114" s="487">
        <v>1</v>
      </c>
      <c r="AD114" s="474">
        <v>2</v>
      </c>
      <c r="AE114" s="190">
        <f t="shared" si="41"/>
        <v>3</v>
      </c>
      <c r="AF114" s="483">
        <f t="shared" si="31"/>
        <v>9</v>
      </c>
    </row>
    <row r="115" spans="1:32" ht="13" x14ac:dyDescent="0.3">
      <c r="A115" s="515" t="s">
        <v>166</v>
      </c>
      <c r="B115" s="486">
        <v>95</v>
      </c>
      <c r="C115" s="474">
        <v>83</v>
      </c>
      <c r="D115" s="484">
        <f t="shared" si="32"/>
        <v>178</v>
      </c>
      <c r="E115" s="487">
        <v>6</v>
      </c>
      <c r="F115" s="474">
        <v>4</v>
      </c>
      <c r="G115" s="484">
        <f t="shared" si="33"/>
        <v>10</v>
      </c>
      <c r="H115" s="473">
        <v>33</v>
      </c>
      <c r="I115" s="474">
        <v>36</v>
      </c>
      <c r="J115" s="484">
        <f t="shared" si="34"/>
        <v>69</v>
      </c>
      <c r="K115" s="473">
        <v>62</v>
      </c>
      <c r="L115" s="474">
        <v>56</v>
      </c>
      <c r="M115" s="485">
        <f t="shared" si="35"/>
        <v>118</v>
      </c>
      <c r="N115" s="473">
        <v>153</v>
      </c>
      <c r="O115" s="474">
        <v>143</v>
      </c>
      <c r="P115" s="485">
        <f t="shared" si="36"/>
        <v>296</v>
      </c>
      <c r="Q115" s="486">
        <v>0</v>
      </c>
      <c r="R115" s="474">
        <v>0</v>
      </c>
      <c r="S115" s="484">
        <f t="shared" si="37"/>
        <v>0</v>
      </c>
      <c r="T115" s="486">
        <v>253</v>
      </c>
      <c r="U115" s="474">
        <v>222</v>
      </c>
      <c r="V115" s="484">
        <f t="shared" si="38"/>
        <v>475</v>
      </c>
      <c r="W115" s="486">
        <v>118</v>
      </c>
      <c r="X115" s="474">
        <v>130</v>
      </c>
      <c r="Y115" s="484">
        <f t="shared" si="39"/>
        <v>248</v>
      </c>
      <c r="Z115" s="486">
        <v>258</v>
      </c>
      <c r="AA115" s="473">
        <v>301</v>
      </c>
      <c r="AB115" s="484">
        <f t="shared" si="40"/>
        <v>559</v>
      </c>
      <c r="AC115" s="487">
        <v>337</v>
      </c>
      <c r="AD115" s="474">
        <v>334</v>
      </c>
      <c r="AE115" s="190">
        <f t="shared" si="41"/>
        <v>671</v>
      </c>
      <c r="AF115" s="483">
        <f t="shared" si="31"/>
        <v>2624</v>
      </c>
    </row>
    <row r="116" spans="1:32" ht="13" x14ac:dyDescent="0.3">
      <c r="A116" s="515" t="s">
        <v>284</v>
      </c>
      <c r="B116" s="486">
        <v>0</v>
      </c>
      <c r="C116" s="474">
        <v>0</v>
      </c>
      <c r="D116" s="484">
        <f t="shared" si="32"/>
        <v>0</v>
      </c>
      <c r="E116" s="487">
        <v>0</v>
      </c>
      <c r="F116" s="474">
        <v>0</v>
      </c>
      <c r="G116" s="484">
        <f t="shared" si="33"/>
        <v>0</v>
      </c>
      <c r="H116" s="473">
        <v>1</v>
      </c>
      <c r="I116" s="474">
        <v>1</v>
      </c>
      <c r="J116" s="484">
        <f t="shared" si="34"/>
        <v>2</v>
      </c>
      <c r="K116" s="473">
        <v>1</v>
      </c>
      <c r="L116" s="474">
        <v>0</v>
      </c>
      <c r="M116" s="485">
        <f t="shared" si="35"/>
        <v>1</v>
      </c>
      <c r="N116" s="473">
        <v>0</v>
      </c>
      <c r="O116" s="474">
        <v>1</v>
      </c>
      <c r="P116" s="485">
        <f t="shared" si="36"/>
        <v>1</v>
      </c>
      <c r="Q116" s="486">
        <v>0</v>
      </c>
      <c r="R116" s="474">
        <v>0</v>
      </c>
      <c r="S116" s="484">
        <f t="shared" si="37"/>
        <v>0</v>
      </c>
      <c r="T116" s="486">
        <v>0</v>
      </c>
      <c r="U116" s="474">
        <v>2</v>
      </c>
      <c r="V116" s="484">
        <f t="shared" si="38"/>
        <v>2</v>
      </c>
      <c r="W116" s="486">
        <v>3</v>
      </c>
      <c r="X116" s="474">
        <v>0</v>
      </c>
      <c r="Y116" s="484">
        <f t="shared" si="39"/>
        <v>3</v>
      </c>
      <c r="Z116" s="486">
        <v>4</v>
      </c>
      <c r="AA116" s="473">
        <v>1</v>
      </c>
      <c r="AB116" s="484">
        <f t="shared" si="40"/>
        <v>5</v>
      </c>
      <c r="AC116" s="487">
        <v>2</v>
      </c>
      <c r="AD116" s="474">
        <v>4</v>
      </c>
      <c r="AE116" s="190">
        <f t="shared" si="41"/>
        <v>6</v>
      </c>
      <c r="AF116" s="483">
        <f t="shared" si="31"/>
        <v>20</v>
      </c>
    </row>
    <row r="117" spans="1:32" ht="13" x14ac:dyDescent="0.3">
      <c r="A117" s="515" t="s">
        <v>167</v>
      </c>
      <c r="B117" s="486">
        <v>178</v>
      </c>
      <c r="C117" s="474">
        <v>170</v>
      </c>
      <c r="D117" s="484">
        <f t="shared" si="32"/>
        <v>348</v>
      </c>
      <c r="E117" s="487">
        <v>2</v>
      </c>
      <c r="F117" s="474">
        <v>3</v>
      </c>
      <c r="G117" s="484">
        <f t="shared" si="33"/>
        <v>5</v>
      </c>
      <c r="H117" s="473">
        <v>58</v>
      </c>
      <c r="I117" s="474">
        <v>77</v>
      </c>
      <c r="J117" s="484">
        <f t="shared" si="34"/>
        <v>135</v>
      </c>
      <c r="K117" s="473">
        <v>114</v>
      </c>
      <c r="L117" s="474">
        <v>118</v>
      </c>
      <c r="M117" s="485">
        <f t="shared" si="35"/>
        <v>232</v>
      </c>
      <c r="N117" s="473">
        <v>111</v>
      </c>
      <c r="O117" s="474">
        <v>96</v>
      </c>
      <c r="P117" s="485">
        <f t="shared" si="36"/>
        <v>207</v>
      </c>
      <c r="Q117" s="486">
        <v>0</v>
      </c>
      <c r="R117" s="474">
        <v>0</v>
      </c>
      <c r="S117" s="484">
        <f t="shared" si="37"/>
        <v>0</v>
      </c>
      <c r="T117" s="486">
        <v>306</v>
      </c>
      <c r="U117" s="474">
        <v>348</v>
      </c>
      <c r="V117" s="484">
        <f t="shared" si="38"/>
        <v>654</v>
      </c>
      <c r="W117" s="486">
        <v>167</v>
      </c>
      <c r="X117" s="474">
        <v>161</v>
      </c>
      <c r="Y117" s="484">
        <f t="shared" si="39"/>
        <v>328</v>
      </c>
      <c r="Z117" s="486">
        <v>334</v>
      </c>
      <c r="AA117" s="473">
        <v>354</v>
      </c>
      <c r="AB117" s="484">
        <f t="shared" si="40"/>
        <v>688</v>
      </c>
      <c r="AC117" s="487">
        <v>492</v>
      </c>
      <c r="AD117" s="474">
        <v>514</v>
      </c>
      <c r="AE117" s="190">
        <f t="shared" si="41"/>
        <v>1006</v>
      </c>
      <c r="AF117" s="483">
        <f t="shared" si="31"/>
        <v>3603</v>
      </c>
    </row>
    <row r="118" spans="1:32" ht="13" x14ac:dyDescent="0.3">
      <c r="A118" s="515" t="s">
        <v>253</v>
      </c>
      <c r="B118" s="486">
        <v>0</v>
      </c>
      <c r="C118" s="474">
        <v>1</v>
      </c>
      <c r="D118" s="484">
        <f t="shared" si="32"/>
        <v>1</v>
      </c>
      <c r="E118" s="487">
        <v>0</v>
      </c>
      <c r="F118" s="474">
        <v>0</v>
      </c>
      <c r="G118" s="484">
        <f t="shared" si="33"/>
        <v>0</v>
      </c>
      <c r="H118" s="473">
        <v>2</v>
      </c>
      <c r="I118" s="474">
        <v>2</v>
      </c>
      <c r="J118" s="484">
        <f t="shared" si="34"/>
        <v>4</v>
      </c>
      <c r="K118" s="473">
        <v>0</v>
      </c>
      <c r="L118" s="474">
        <v>3</v>
      </c>
      <c r="M118" s="485">
        <f t="shared" si="35"/>
        <v>3</v>
      </c>
      <c r="N118" s="473">
        <v>1</v>
      </c>
      <c r="O118" s="474">
        <v>2</v>
      </c>
      <c r="P118" s="485">
        <f t="shared" si="36"/>
        <v>3</v>
      </c>
      <c r="Q118" s="486">
        <v>0</v>
      </c>
      <c r="R118" s="474">
        <v>0</v>
      </c>
      <c r="S118" s="484">
        <f t="shared" si="37"/>
        <v>0</v>
      </c>
      <c r="T118" s="486">
        <v>3</v>
      </c>
      <c r="U118" s="474">
        <v>6</v>
      </c>
      <c r="V118" s="484">
        <f t="shared" si="38"/>
        <v>9</v>
      </c>
      <c r="W118" s="486">
        <v>0</v>
      </c>
      <c r="X118" s="474">
        <v>2</v>
      </c>
      <c r="Y118" s="484">
        <f t="shared" si="39"/>
        <v>2</v>
      </c>
      <c r="Z118" s="486">
        <v>4</v>
      </c>
      <c r="AA118" s="473">
        <v>11</v>
      </c>
      <c r="AB118" s="484">
        <f t="shared" si="40"/>
        <v>15</v>
      </c>
      <c r="AC118" s="487">
        <v>6</v>
      </c>
      <c r="AD118" s="474">
        <v>9</v>
      </c>
      <c r="AE118" s="190">
        <f t="shared" si="41"/>
        <v>15</v>
      </c>
      <c r="AF118" s="483">
        <f t="shared" si="31"/>
        <v>52</v>
      </c>
    </row>
    <row r="119" spans="1:32" ht="13" x14ac:dyDescent="0.3">
      <c r="A119" s="515" t="s">
        <v>168</v>
      </c>
      <c r="B119" s="486">
        <v>1</v>
      </c>
      <c r="C119" s="474">
        <v>0</v>
      </c>
      <c r="D119" s="484">
        <f t="shared" si="32"/>
        <v>1</v>
      </c>
      <c r="E119" s="487">
        <v>0</v>
      </c>
      <c r="F119" s="474">
        <v>0</v>
      </c>
      <c r="G119" s="484">
        <f t="shared" si="33"/>
        <v>0</v>
      </c>
      <c r="H119" s="473">
        <v>0</v>
      </c>
      <c r="I119" s="474">
        <v>0</v>
      </c>
      <c r="J119" s="484">
        <f t="shared" si="34"/>
        <v>0</v>
      </c>
      <c r="K119" s="473">
        <v>0</v>
      </c>
      <c r="L119" s="474">
        <v>1</v>
      </c>
      <c r="M119" s="485">
        <f t="shared" si="35"/>
        <v>1</v>
      </c>
      <c r="N119" s="473">
        <v>0</v>
      </c>
      <c r="O119" s="474">
        <v>1</v>
      </c>
      <c r="P119" s="485">
        <f t="shared" si="36"/>
        <v>1</v>
      </c>
      <c r="Q119" s="486">
        <v>0</v>
      </c>
      <c r="R119" s="474">
        <v>0</v>
      </c>
      <c r="S119" s="484">
        <f t="shared" si="37"/>
        <v>0</v>
      </c>
      <c r="T119" s="486">
        <v>0</v>
      </c>
      <c r="U119" s="474">
        <v>0</v>
      </c>
      <c r="V119" s="484">
        <f t="shared" si="38"/>
        <v>0</v>
      </c>
      <c r="W119" s="486">
        <v>0</v>
      </c>
      <c r="X119" s="474">
        <v>0</v>
      </c>
      <c r="Y119" s="484">
        <f t="shared" si="39"/>
        <v>0</v>
      </c>
      <c r="Z119" s="486">
        <v>0</v>
      </c>
      <c r="AA119" s="473">
        <v>1</v>
      </c>
      <c r="AB119" s="484">
        <f t="shared" si="40"/>
        <v>1</v>
      </c>
      <c r="AC119" s="487">
        <v>3</v>
      </c>
      <c r="AD119" s="474">
        <v>1</v>
      </c>
      <c r="AE119" s="190">
        <f t="shared" si="41"/>
        <v>4</v>
      </c>
      <c r="AF119" s="483">
        <f t="shared" si="31"/>
        <v>8</v>
      </c>
    </row>
    <row r="120" spans="1:32" ht="13" x14ac:dyDescent="0.3">
      <c r="A120" s="515" t="s">
        <v>169</v>
      </c>
      <c r="B120" s="486">
        <v>1</v>
      </c>
      <c r="C120" s="474">
        <v>0</v>
      </c>
      <c r="D120" s="484">
        <f t="shared" si="32"/>
        <v>1</v>
      </c>
      <c r="E120" s="487">
        <v>0</v>
      </c>
      <c r="F120" s="474">
        <v>0</v>
      </c>
      <c r="G120" s="484">
        <f t="shared" si="33"/>
        <v>0</v>
      </c>
      <c r="H120" s="473">
        <v>0</v>
      </c>
      <c r="I120" s="474">
        <v>0</v>
      </c>
      <c r="J120" s="484">
        <f t="shared" si="34"/>
        <v>0</v>
      </c>
      <c r="K120" s="473">
        <v>0</v>
      </c>
      <c r="L120" s="474">
        <v>0</v>
      </c>
      <c r="M120" s="485">
        <f t="shared" si="35"/>
        <v>0</v>
      </c>
      <c r="N120" s="473">
        <v>0</v>
      </c>
      <c r="O120" s="474">
        <v>1</v>
      </c>
      <c r="P120" s="485">
        <f t="shared" si="36"/>
        <v>1</v>
      </c>
      <c r="Q120" s="486">
        <v>0</v>
      </c>
      <c r="R120" s="474">
        <v>0</v>
      </c>
      <c r="S120" s="484">
        <f t="shared" si="37"/>
        <v>0</v>
      </c>
      <c r="T120" s="486">
        <v>0</v>
      </c>
      <c r="U120" s="474">
        <v>1</v>
      </c>
      <c r="V120" s="484">
        <f t="shared" si="38"/>
        <v>1</v>
      </c>
      <c r="W120" s="486">
        <v>0</v>
      </c>
      <c r="X120" s="474">
        <v>1</v>
      </c>
      <c r="Y120" s="484">
        <f t="shared" si="39"/>
        <v>1</v>
      </c>
      <c r="Z120" s="486">
        <v>2</v>
      </c>
      <c r="AA120" s="473">
        <v>1</v>
      </c>
      <c r="AB120" s="484">
        <f t="shared" si="40"/>
        <v>3</v>
      </c>
      <c r="AC120" s="487">
        <v>1</v>
      </c>
      <c r="AD120" s="474">
        <v>0</v>
      </c>
      <c r="AE120" s="190">
        <f t="shared" si="41"/>
        <v>1</v>
      </c>
      <c r="AF120" s="483">
        <f t="shared" si="31"/>
        <v>8</v>
      </c>
    </row>
    <row r="121" spans="1:32" ht="13" x14ac:dyDescent="0.3">
      <c r="A121" s="515" t="s">
        <v>171</v>
      </c>
      <c r="B121" s="486">
        <v>13</v>
      </c>
      <c r="C121" s="474">
        <v>2</v>
      </c>
      <c r="D121" s="484">
        <f t="shared" si="32"/>
        <v>15</v>
      </c>
      <c r="E121" s="487">
        <v>2</v>
      </c>
      <c r="F121" s="474">
        <v>0</v>
      </c>
      <c r="G121" s="484">
        <f t="shared" si="33"/>
        <v>2</v>
      </c>
      <c r="H121" s="473">
        <v>6</v>
      </c>
      <c r="I121" s="474">
        <v>6</v>
      </c>
      <c r="J121" s="484">
        <f t="shared" si="34"/>
        <v>12</v>
      </c>
      <c r="K121" s="473">
        <v>5</v>
      </c>
      <c r="L121" s="474">
        <v>4</v>
      </c>
      <c r="M121" s="485">
        <f t="shared" si="35"/>
        <v>9</v>
      </c>
      <c r="N121" s="473">
        <v>7</v>
      </c>
      <c r="O121" s="474">
        <v>5</v>
      </c>
      <c r="P121" s="485">
        <f t="shared" si="36"/>
        <v>12</v>
      </c>
      <c r="Q121" s="486">
        <v>0</v>
      </c>
      <c r="R121" s="474">
        <v>0</v>
      </c>
      <c r="S121" s="484">
        <f t="shared" si="37"/>
        <v>0</v>
      </c>
      <c r="T121" s="486">
        <v>18</v>
      </c>
      <c r="U121" s="474">
        <v>22</v>
      </c>
      <c r="V121" s="484">
        <f t="shared" si="38"/>
        <v>40</v>
      </c>
      <c r="W121" s="486">
        <v>6</v>
      </c>
      <c r="X121" s="474">
        <v>4</v>
      </c>
      <c r="Y121" s="484">
        <f t="shared" si="39"/>
        <v>10</v>
      </c>
      <c r="Z121" s="486">
        <v>9</v>
      </c>
      <c r="AA121" s="473">
        <v>11</v>
      </c>
      <c r="AB121" s="484">
        <f t="shared" si="40"/>
        <v>20</v>
      </c>
      <c r="AC121" s="487">
        <v>26</v>
      </c>
      <c r="AD121" s="474">
        <v>21</v>
      </c>
      <c r="AE121" s="190">
        <f t="shared" si="41"/>
        <v>47</v>
      </c>
      <c r="AF121" s="483">
        <f t="shared" si="31"/>
        <v>167</v>
      </c>
    </row>
    <row r="122" spans="1:32" ht="13" x14ac:dyDescent="0.3">
      <c r="A122" s="515" t="s">
        <v>285</v>
      </c>
      <c r="B122" s="486">
        <v>7</v>
      </c>
      <c r="C122" s="474">
        <v>4</v>
      </c>
      <c r="D122" s="484">
        <f t="shared" si="32"/>
        <v>11</v>
      </c>
      <c r="E122" s="487">
        <v>0</v>
      </c>
      <c r="F122" s="474">
        <v>0</v>
      </c>
      <c r="G122" s="484">
        <f t="shared" si="33"/>
        <v>0</v>
      </c>
      <c r="H122" s="473">
        <v>1</v>
      </c>
      <c r="I122" s="474">
        <v>0</v>
      </c>
      <c r="J122" s="484">
        <f t="shared" si="34"/>
        <v>1</v>
      </c>
      <c r="K122" s="473">
        <v>1</v>
      </c>
      <c r="L122" s="474">
        <v>4</v>
      </c>
      <c r="M122" s="485">
        <f t="shared" si="35"/>
        <v>5</v>
      </c>
      <c r="N122" s="473">
        <v>1</v>
      </c>
      <c r="O122" s="474">
        <v>2</v>
      </c>
      <c r="P122" s="485">
        <f t="shared" si="36"/>
        <v>3</v>
      </c>
      <c r="Q122" s="486">
        <v>0</v>
      </c>
      <c r="R122" s="474">
        <v>0</v>
      </c>
      <c r="S122" s="484">
        <f t="shared" si="37"/>
        <v>0</v>
      </c>
      <c r="T122" s="486">
        <v>6</v>
      </c>
      <c r="U122" s="474">
        <v>6</v>
      </c>
      <c r="V122" s="484">
        <f t="shared" si="38"/>
        <v>12</v>
      </c>
      <c r="W122" s="486">
        <v>3</v>
      </c>
      <c r="X122" s="474">
        <v>5</v>
      </c>
      <c r="Y122" s="484">
        <f t="shared" si="39"/>
        <v>8</v>
      </c>
      <c r="Z122" s="486">
        <v>14</v>
      </c>
      <c r="AA122" s="473">
        <v>14</v>
      </c>
      <c r="AB122" s="484">
        <f t="shared" si="40"/>
        <v>28</v>
      </c>
      <c r="AC122" s="487">
        <v>15</v>
      </c>
      <c r="AD122" s="474">
        <v>13</v>
      </c>
      <c r="AE122" s="190">
        <f t="shared" si="41"/>
        <v>28</v>
      </c>
      <c r="AF122" s="483">
        <f t="shared" si="31"/>
        <v>96</v>
      </c>
    </row>
    <row r="123" spans="1:32" ht="13" x14ac:dyDescent="0.3">
      <c r="A123" s="515" t="s">
        <v>172</v>
      </c>
      <c r="B123" s="486">
        <v>1</v>
      </c>
      <c r="C123" s="474">
        <v>2</v>
      </c>
      <c r="D123" s="484">
        <f t="shared" si="32"/>
        <v>3</v>
      </c>
      <c r="E123" s="487">
        <v>0</v>
      </c>
      <c r="F123" s="474">
        <v>0</v>
      </c>
      <c r="G123" s="484">
        <f t="shared" si="33"/>
        <v>0</v>
      </c>
      <c r="H123" s="473">
        <v>1</v>
      </c>
      <c r="I123" s="474">
        <v>0</v>
      </c>
      <c r="J123" s="484">
        <f t="shared" si="34"/>
        <v>1</v>
      </c>
      <c r="K123" s="473">
        <v>1</v>
      </c>
      <c r="L123" s="474">
        <v>2</v>
      </c>
      <c r="M123" s="485">
        <f t="shared" si="35"/>
        <v>3</v>
      </c>
      <c r="N123" s="473">
        <v>0</v>
      </c>
      <c r="O123" s="474">
        <v>0</v>
      </c>
      <c r="P123" s="485">
        <f t="shared" si="36"/>
        <v>0</v>
      </c>
      <c r="Q123" s="486">
        <v>0</v>
      </c>
      <c r="R123" s="474">
        <v>0</v>
      </c>
      <c r="S123" s="484">
        <f t="shared" si="37"/>
        <v>0</v>
      </c>
      <c r="T123" s="486">
        <v>3</v>
      </c>
      <c r="U123" s="474">
        <v>3</v>
      </c>
      <c r="V123" s="484">
        <f t="shared" si="38"/>
        <v>6</v>
      </c>
      <c r="W123" s="486">
        <v>0</v>
      </c>
      <c r="X123" s="474">
        <v>0</v>
      </c>
      <c r="Y123" s="484">
        <f t="shared" si="39"/>
        <v>0</v>
      </c>
      <c r="Z123" s="486">
        <v>1</v>
      </c>
      <c r="AA123" s="473">
        <v>0</v>
      </c>
      <c r="AB123" s="484">
        <f t="shared" si="40"/>
        <v>1</v>
      </c>
      <c r="AC123" s="487">
        <v>2</v>
      </c>
      <c r="AD123" s="474">
        <v>3</v>
      </c>
      <c r="AE123" s="190">
        <f t="shared" si="41"/>
        <v>5</v>
      </c>
      <c r="AF123" s="483">
        <f t="shared" si="31"/>
        <v>19</v>
      </c>
    </row>
    <row r="124" spans="1:32" ht="13" x14ac:dyDescent="0.3">
      <c r="A124" s="515" t="s">
        <v>173</v>
      </c>
      <c r="B124" s="486">
        <v>0</v>
      </c>
      <c r="C124" s="474">
        <v>0</v>
      </c>
      <c r="D124" s="484">
        <f t="shared" si="32"/>
        <v>0</v>
      </c>
      <c r="E124" s="487">
        <v>0</v>
      </c>
      <c r="F124" s="474">
        <v>0</v>
      </c>
      <c r="G124" s="484">
        <f t="shared" si="33"/>
        <v>0</v>
      </c>
      <c r="H124" s="473">
        <v>2</v>
      </c>
      <c r="I124" s="474">
        <v>2</v>
      </c>
      <c r="J124" s="484">
        <f t="shared" si="34"/>
        <v>4</v>
      </c>
      <c r="K124" s="473">
        <v>2</v>
      </c>
      <c r="L124" s="474">
        <v>1</v>
      </c>
      <c r="M124" s="485">
        <f t="shared" si="35"/>
        <v>3</v>
      </c>
      <c r="N124" s="473">
        <v>0</v>
      </c>
      <c r="O124" s="474">
        <v>2</v>
      </c>
      <c r="P124" s="485">
        <f t="shared" si="36"/>
        <v>2</v>
      </c>
      <c r="Q124" s="486">
        <v>0</v>
      </c>
      <c r="R124" s="474">
        <v>0</v>
      </c>
      <c r="S124" s="484">
        <f t="shared" si="37"/>
        <v>0</v>
      </c>
      <c r="T124" s="486">
        <v>4</v>
      </c>
      <c r="U124" s="474">
        <v>7</v>
      </c>
      <c r="V124" s="484">
        <f t="shared" si="38"/>
        <v>11</v>
      </c>
      <c r="W124" s="486">
        <v>2</v>
      </c>
      <c r="X124" s="474">
        <v>2</v>
      </c>
      <c r="Y124" s="484">
        <f t="shared" si="39"/>
        <v>4</v>
      </c>
      <c r="Z124" s="486">
        <v>4</v>
      </c>
      <c r="AA124" s="473">
        <v>9</v>
      </c>
      <c r="AB124" s="484">
        <f t="shared" si="40"/>
        <v>13</v>
      </c>
      <c r="AC124" s="487">
        <v>4</v>
      </c>
      <c r="AD124" s="474">
        <v>7</v>
      </c>
      <c r="AE124" s="190">
        <f t="shared" si="41"/>
        <v>11</v>
      </c>
      <c r="AF124" s="483">
        <f t="shared" si="31"/>
        <v>48</v>
      </c>
    </row>
    <row r="125" spans="1:32" ht="13" x14ac:dyDescent="0.3">
      <c r="A125" s="515" t="s">
        <v>174</v>
      </c>
      <c r="B125" s="486">
        <v>122</v>
      </c>
      <c r="C125" s="474">
        <v>127</v>
      </c>
      <c r="D125" s="484">
        <f t="shared" si="32"/>
        <v>249</v>
      </c>
      <c r="E125" s="487">
        <v>8</v>
      </c>
      <c r="F125" s="474">
        <v>4</v>
      </c>
      <c r="G125" s="484">
        <f t="shared" si="33"/>
        <v>12</v>
      </c>
      <c r="H125" s="473">
        <v>63</v>
      </c>
      <c r="I125" s="474">
        <v>62</v>
      </c>
      <c r="J125" s="484">
        <f t="shared" si="34"/>
        <v>125</v>
      </c>
      <c r="K125" s="473">
        <v>92</v>
      </c>
      <c r="L125" s="474">
        <v>112</v>
      </c>
      <c r="M125" s="485">
        <f t="shared" si="35"/>
        <v>204</v>
      </c>
      <c r="N125" s="473">
        <v>157</v>
      </c>
      <c r="O125" s="474">
        <v>153</v>
      </c>
      <c r="P125" s="485">
        <f t="shared" si="36"/>
        <v>310</v>
      </c>
      <c r="Q125" s="486">
        <v>0</v>
      </c>
      <c r="R125" s="474">
        <v>0</v>
      </c>
      <c r="S125" s="484">
        <f t="shared" si="37"/>
        <v>0</v>
      </c>
      <c r="T125" s="486">
        <v>269</v>
      </c>
      <c r="U125" s="474">
        <v>318</v>
      </c>
      <c r="V125" s="484">
        <f t="shared" si="38"/>
        <v>587</v>
      </c>
      <c r="W125" s="486">
        <v>180</v>
      </c>
      <c r="X125" s="474">
        <v>186</v>
      </c>
      <c r="Y125" s="484">
        <f t="shared" si="39"/>
        <v>366</v>
      </c>
      <c r="Z125" s="486">
        <v>333</v>
      </c>
      <c r="AA125" s="473">
        <v>362</v>
      </c>
      <c r="AB125" s="484">
        <f t="shared" si="40"/>
        <v>695</v>
      </c>
      <c r="AC125" s="487">
        <v>528</v>
      </c>
      <c r="AD125" s="474">
        <v>508</v>
      </c>
      <c r="AE125" s="190">
        <f t="shared" si="41"/>
        <v>1036</v>
      </c>
      <c r="AF125" s="483">
        <f t="shared" si="31"/>
        <v>3584</v>
      </c>
    </row>
    <row r="126" spans="1:32" ht="13" x14ac:dyDescent="0.3">
      <c r="A126" s="515" t="s">
        <v>175</v>
      </c>
      <c r="B126" s="486">
        <v>2</v>
      </c>
      <c r="C126" s="474">
        <v>0</v>
      </c>
      <c r="D126" s="484">
        <f t="shared" si="32"/>
        <v>2</v>
      </c>
      <c r="E126" s="487">
        <v>1</v>
      </c>
      <c r="F126" s="474">
        <v>0</v>
      </c>
      <c r="G126" s="484">
        <f t="shared" si="33"/>
        <v>1</v>
      </c>
      <c r="H126" s="473">
        <v>0</v>
      </c>
      <c r="I126" s="474">
        <v>0</v>
      </c>
      <c r="J126" s="484">
        <f t="shared" si="34"/>
        <v>0</v>
      </c>
      <c r="K126" s="473">
        <v>0</v>
      </c>
      <c r="L126" s="474">
        <v>0</v>
      </c>
      <c r="M126" s="485">
        <f t="shared" si="35"/>
        <v>0</v>
      </c>
      <c r="N126" s="473">
        <v>0</v>
      </c>
      <c r="O126" s="474">
        <v>0</v>
      </c>
      <c r="P126" s="485">
        <f t="shared" si="36"/>
        <v>0</v>
      </c>
      <c r="Q126" s="486">
        <v>0</v>
      </c>
      <c r="R126" s="474">
        <v>0</v>
      </c>
      <c r="S126" s="484">
        <f t="shared" si="37"/>
        <v>0</v>
      </c>
      <c r="T126" s="486">
        <v>2</v>
      </c>
      <c r="U126" s="474">
        <v>0</v>
      </c>
      <c r="V126" s="484">
        <f t="shared" si="38"/>
        <v>2</v>
      </c>
      <c r="W126" s="486">
        <v>0</v>
      </c>
      <c r="X126" s="474">
        <v>1</v>
      </c>
      <c r="Y126" s="484">
        <f t="shared" si="39"/>
        <v>1</v>
      </c>
      <c r="Z126" s="486">
        <v>0</v>
      </c>
      <c r="AA126" s="473">
        <v>1</v>
      </c>
      <c r="AB126" s="484">
        <f t="shared" si="40"/>
        <v>1</v>
      </c>
      <c r="AC126" s="487">
        <v>0</v>
      </c>
      <c r="AD126" s="474">
        <v>0</v>
      </c>
      <c r="AE126" s="190">
        <f t="shared" si="41"/>
        <v>0</v>
      </c>
      <c r="AF126" s="483">
        <f t="shared" si="31"/>
        <v>7</v>
      </c>
    </row>
    <row r="127" spans="1:32" ht="13" x14ac:dyDescent="0.3">
      <c r="A127" s="515" t="s">
        <v>300</v>
      </c>
      <c r="B127" s="486">
        <v>8</v>
      </c>
      <c r="C127" s="474">
        <v>17</v>
      </c>
      <c r="D127" s="484">
        <f t="shared" si="32"/>
        <v>25</v>
      </c>
      <c r="E127" s="487">
        <v>0</v>
      </c>
      <c r="F127" s="474">
        <v>0</v>
      </c>
      <c r="G127" s="484">
        <f t="shared" si="33"/>
        <v>0</v>
      </c>
      <c r="H127" s="473">
        <v>4</v>
      </c>
      <c r="I127" s="474">
        <v>5</v>
      </c>
      <c r="J127" s="484">
        <f t="shared" si="34"/>
        <v>9</v>
      </c>
      <c r="K127" s="473">
        <v>7</v>
      </c>
      <c r="L127" s="474">
        <v>3</v>
      </c>
      <c r="M127" s="485">
        <f t="shared" si="35"/>
        <v>10</v>
      </c>
      <c r="N127" s="473">
        <v>9</v>
      </c>
      <c r="O127" s="474">
        <v>7</v>
      </c>
      <c r="P127" s="485">
        <f t="shared" si="36"/>
        <v>16</v>
      </c>
      <c r="Q127" s="486">
        <v>0</v>
      </c>
      <c r="R127" s="474">
        <v>0</v>
      </c>
      <c r="S127" s="484">
        <f t="shared" si="37"/>
        <v>0</v>
      </c>
      <c r="T127" s="486">
        <v>29</v>
      </c>
      <c r="U127" s="474">
        <v>26</v>
      </c>
      <c r="V127" s="484">
        <f t="shared" si="38"/>
        <v>55</v>
      </c>
      <c r="W127" s="486">
        <v>10</v>
      </c>
      <c r="X127" s="474">
        <v>12</v>
      </c>
      <c r="Y127" s="484">
        <f t="shared" si="39"/>
        <v>22</v>
      </c>
      <c r="Z127" s="486">
        <v>27</v>
      </c>
      <c r="AA127" s="473">
        <v>17</v>
      </c>
      <c r="AB127" s="484">
        <f t="shared" si="40"/>
        <v>44</v>
      </c>
      <c r="AC127" s="487">
        <v>77</v>
      </c>
      <c r="AD127" s="474">
        <v>66</v>
      </c>
      <c r="AE127" s="190">
        <f t="shared" si="41"/>
        <v>143</v>
      </c>
      <c r="AF127" s="483">
        <f t="shared" si="31"/>
        <v>324</v>
      </c>
    </row>
    <row r="128" spans="1:32" ht="13" x14ac:dyDescent="0.3">
      <c r="A128" s="515" t="s">
        <v>176</v>
      </c>
      <c r="B128" s="486">
        <v>0</v>
      </c>
      <c r="C128" s="474">
        <v>0</v>
      </c>
      <c r="D128" s="484">
        <f t="shared" si="32"/>
        <v>0</v>
      </c>
      <c r="E128" s="487">
        <v>0</v>
      </c>
      <c r="F128" s="474">
        <v>0</v>
      </c>
      <c r="G128" s="484">
        <f t="shared" si="33"/>
        <v>0</v>
      </c>
      <c r="H128" s="473">
        <v>0</v>
      </c>
      <c r="I128" s="474">
        <v>0</v>
      </c>
      <c r="J128" s="484">
        <f t="shared" si="34"/>
        <v>0</v>
      </c>
      <c r="K128" s="473">
        <v>0</v>
      </c>
      <c r="L128" s="474">
        <v>0</v>
      </c>
      <c r="M128" s="485">
        <f t="shared" si="35"/>
        <v>0</v>
      </c>
      <c r="N128" s="473">
        <v>0</v>
      </c>
      <c r="O128" s="474">
        <v>0</v>
      </c>
      <c r="P128" s="485">
        <f t="shared" si="36"/>
        <v>0</v>
      </c>
      <c r="Q128" s="486">
        <v>0</v>
      </c>
      <c r="R128" s="474">
        <v>0</v>
      </c>
      <c r="S128" s="484">
        <f t="shared" si="37"/>
        <v>0</v>
      </c>
      <c r="T128" s="486">
        <v>0</v>
      </c>
      <c r="U128" s="474">
        <v>0</v>
      </c>
      <c r="V128" s="484">
        <f t="shared" si="38"/>
        <v>0</v>
      </c>
      <c r="W128" s="486">
        <v>0</v>
      </c>
      <c r="X128" s="474">
        <v>1</v>
      </c>
      <c r="Y128" s="484">
        <f t="shared" si="39"/>
        <v>1</v>
      </c>
      <c r="Z128" s="486">
        <v>0</v>
      </c>
      <c r="AA128" s="473">
        <v>0</v>
      </c>
      <c r="AB128" s="484">
        <f t="shared" si="40"/>
        <v>0</v>
      </c>
      <c r="AC128" s="487">
        <v>0</v>
      </c>
      <c r="AD128" s="474">
        <v>0</v>
      </c>
      <c r="AE128" s="190">
        <f t="shared" si="41"/>
        <v>0</v>
      </c>
      <c r="AF128" s="483">
        <f t="shared" si="31"/>
        <v>1</v>
      </c>
    </row>
    <row r="129" spans="1:32" ht="13" x14ac:dyDescent="0.3">
      <c r="A129" s="515" t="s">
        <v>177</v>
      </c>
      <c r="B129" s="486">
        <v>168</v>
      </c>
      <c r="C129" s="474">
        <v>131</v>
      </c>
      <c r="D129" s="484">
        <f t="shared" si="32"/>
        <v>299</v>
      </c>
      <c r="E129" s="487">
        <v>4</v>
      </c>
      <c r="F129" s="474">
        <v>5</v>
      </c>
      <c r="G129" s="484">
        <f t="shared" si="33"/>
        <v>9</v>
      </c>
      <c r="H129" s="473">
        <v>50</v>
      </c>
      <c r="I129" s="474">
        <v>69</v>
      </c>
      <c r="J129" s="484">
        <f t="shared" si="34"/>
        <v>119</v>
      </c>
      <c r="K129" s="473">
        <v>126</v>
      </c>
      <c r="L129" s="474">
        <v>126</v>
      </c>
      <c r="M129" s="485">
        <f t="shared" si="35"/>
        <v>252</v>
      </c>
      <c r="N129" s="473">
        <v>119</v>
      </c>
      <c r="O129" s="474">
        <v>123</v>
      </c>
      <c r="P129" s="485">
        <f t="shared" si="36"/>
        <v>242</v>
      </c>
      <c r="Q129" s="486">
        <v>0</v>
      </c>
      <c r="R129" s="474">
        <v>0</v>
      </c>
      <c r="S129" s="484">
        <f t="shared" si="37"/>
        <v>0</v>
      </c>
      <c r="T129" s="486">
        <v>334</v>
      </c>
      <c r="U129" s="474">
        <v>353</v>
      </c>
      <c r="V129" s="484">
        <f t="shared" si="38"/>
        <v>687</v>
      </c>
      <c r="W129" s="486">
        <v>187</v>
      </c>
      <c r="X129" s="474">
        <v>171</v>
      </c>
      <c r="Y129" s="484">
        <f t="shared" si="39"/>
        <v>358</v>
      </c>
      <c r="Z129" s="486">
        <v>330</v>
      </c>
      <c r="AA129" s="473">
        <v>376</v>
      </c>
      <c r="AB129" s="484">
        <f t="shared" si="40"/>
        <v>706</v>
      </c>
      <c r="AC129" s="487">
        <v>486</v>
      </c>
      <c r="AD129" s="474">
        <v>474</v>
      </c>
      <c r="AE129" s="190">
        <f t="shared" si="41"/>
        <v>960</v>
      </c>
      <c r="AF129" s="483">
        <f t="shared" si="31"/>
        <v>3632</v>
      </c>
    </row>
    <row r="130" spans="1:32" ht="13" x14ac:dyDescent="0.3">
      <c r="A130" s="515" t="s">
        <v>178</v>
      </c>
      <c r="B130" s="486">
        <v>2</v>
      </c>
      <c r="C130" s="474">
        <v>3</v>
      </c>
      <c r="D130" s="484">
        <f t="shared" si="32"/>
        <v>5</v>
      </c>
      <c r="E130" s="487">
        <v>0</v>
      </c>
      <c r="F130" s="474">
        <v>0</v>
      </c>
      <c r="G130" s="484">
        <f t="shared" si="33"/>
        <v>0</v>
      </c>
      <c r="H130" s="473">
        <v>1</v>
      </c>
      <c r="I130" s="474">
        <v>1</v>
      </c>
      <c r="J130" s="484">
        <f t="shared" si="34"/>
        <v>2</v>
      </c>
      <c r="K130" s="473">
        <v>0</v>
      </c>
      <c r="L130" s="474">
        <v>0</v>
      </c>
      <c r="M130" s="485">
        <f t="shared" si="35"/>
        <v>0</v>
      </c>
      <c r="N130" s="473">
        <v>0</v>
      </c>
      <c r="O130" s="474">
        <v>1</v>
      </c>
      <c r="P130" s="485">
        <f t="shared" si="36"/>
        <v>1</v>
      </c>
      <c r="Q130" s="486">
        <v>0</v>
      </c>
      <c r="R130" s="474">
        <v>0</v>
      </c>
      <c r="S130" s="484">
        <f t="shared" si="37"/>
        <v>0</v>
      </c>
      <c r="T130" s="486">
        <v>4</v>
      </c>
      <c r="U130" s="474">
        <v>8</v>
      </c>
      <c r="V130" s="484">
        <f t="shared" si="38"/>
        <v>12</v>
      </c>
      <c r="W130" s="486">
        <v>3</v>
      </c>
      <c r="X130" s="474">
        <v>0</v>
      </c>
      <c r="Y130" s="484">
        <f t="shared" si="39"/>
        <v>3</v>
      </c>
      <c r="Z130" s="486">
        <v>1</v>
      </c>
      <c r="AA130" s="473">
        <v>3</v>
      </c>
      <c r="AB130" s="484">
        <f t="shared" si="40"/>
        <v>4</v>
      </c>
      <c r="AC130" s="487">
        <v>6</v>
      </c>
      <c r="AD130" s="474">
        <v>5</v>
      </c>
      <c r="AE130" s="190">
        <f t="shared" si="41"/>
        <v>11</v>
      </c>
      <c r="AF130" s="483">
        <f t="shared" si="31"/>
        <v>38</v>
      </c>
    </row>
    <row r="131" spans="1:32" ht="13" x14ac:dyDescent="0.3">
      <c r="A131" s="515" t="s">
        <v>286</v>
      </c>
      <c r="B131" s="486">
        <v>16</v>
      </c>
      <c r="C131" s="474">
        <v>28</v>
      </c>
      <c r="D131" s="484">
        <f t="shared" si="32"/>
        <v>44</v>
      </c>
      <c r="E131" s="487">
        <v>2</v>
      </c>
      <c r="F131" s="474">
        <v>1</v>
      </c>
      <c r="G131" s="484">
        <f t="shared" si="33"/>
        <v>3</v>
      </c>
      <c r="H131" s="473">
        <v>13</v>
      </c>
      <c r="I131" s="474">
        <v>10</v>
      </c>
      <c r="J131" s="484">
        <f t="shared" si="34"/>
        <v>23</v>
      </c>
      <c r="K131" s="473">
        <v>24</v>
      </c>
      <c r="L131" s="474">
        <v>19</v>
      </c>
      <c r="M131" s="485">
        <f t="shared" si="35"/>
        <v>43</v>
      </c>
      <c r="N131" s="473">
        <v>31</v>
      </c>
      <c r="O131" s="474">
        <v>25</v>
      </c>
      <c r="P131" s="485">
        <f t="shared" si="36"/>
        <v>56</v>
      </c>
      <c r="Q131" s="486">
        <v>1</v>
      </c>
      <c r="R131" s="474">
        <v>0</v>
      </c>
      <c r="S131" s="484">
        <f t="shared" si="37"/>
        <v>1</v>
      </c>
      <c r="T131" s="486">
        <v>56</v>
      </c>
      <c r="U131" s="474">
        <v>52</v>
      </c>
      <c r="V131" s="484">
        <f t="shared" si="38"/>
        <v>108</v>
      </c>
      <c r="W131" s="486">
        <v>31</v>
      </c>
      <c r="X131" s="474">
        <v>18</v>
      </c>
      <c r="Y131" s="484">
        <f t="shared" si="39"/>
        <v>49</v>
      </c>
      <c r="Z131" s="486">
        <v>71</v>
      </c>
      <c r="AA131" s="473">
        <v>68</v>
      </c>
      <c r="AB131" s="484">
        <f t="shared" si="40"/>
        <v>139</v>
      </c>
      <c r="AC131" s="487">
        <v>65</v>
      </c>
      <c r="AD131" s="474">
        <v>49</v>
      </c>
      <c r="AE131" s="190">
        <f t="shared" si="41"/>
        <v>114</v>
      </c>
      <c r="AF131" s="483">
        <f t="shared" si="31"/>
        <v>580</v>
      </c>
    </row>
    <row r="132" spans="1:32" ht="13" x14ac:dyDescent="0.3">
      <c r="A132" s="515" t="s">
        <v>287</v>
      </c>
      <c r="B132" s="486">
        <v>96</v>
      </c>
      <c r="C132" s="474">
        <v>93</v>
      </c>
      <c r="D132" s="484">
        <f t="shared" si="32"/>
        <v>189</v>
      </c>
      <c r="E132" s="487">
        <v>10</v>
      </c>
      <c r="F132" s="474">
        <v>1</v>
      </c>
      <c r="G132" s="484">
        <f t="shared" si="33"/>
        <v>11</v>
      </c>
      <c r="H132" s="473">
        <v>49</v>
      </c>
      <c r="I132" s="474">
        <v>44</v>
      </c>
      <c r="J132" s="484">
        <f t="shared" si="34"/>
        <v>93</v>
      </c>
      <c r="K132" s="473">
        <v>58</v>
      </c>
      <c r="L132" s="474">
        <v>63</v>
      </c>
      <c r="M132" s="485">
        <f t="shared" si="35"/>
        <v>121</v>
      </c>
      <c r="N132" s="473">
        <v>77</v>
      </c>
      <c r="O132" s="474">
        <v>62</v>
      </c>
      <c r="P132" s="485">
        <f t="shared" si="36"/>
        <v>139</v>
      </c>
      <c r="Q132" s="486">
        <v>0</v>
      </c>
      <c r="R132" s="474">
        <v>0</v>
      </c>
      <c r="S132" s="484">
        <f t="shared" si="37"/>
        <v>0</v>
      </c>
      <c r="T132" s="486">
        <v>199</v>
      </c>
      <c r="U132" s="474">
        <v>224</v>
      </c>
      <c r="V132" s="484">
        <f t="shared" si="38"/>
        <v>423</v>
      </c>
      <c r="W132" s="486">
        <v>131</v>
      </c>
      <c r="X132" s="474">
        <v>129</v>
      </c>
      <c r="Y132" s="484">
        <f t="shared" si="39"/>
        <v>260</v>
      </c>
      <c r="Z132" s="486">
        <v>194</v>
      </c>
      <c r="AA132" s="473">
        <v>236</v>
      </c>
      <c r="AB132" s="484">
        <f t="shared" si="40"/>
        <v>430</v>
      </c>
      <c r="AC132" s="487">
        <v>316</v>
      </c>
      <c r="AD132" s="474">
        <v>314</v>
      </c>
      <c r="AE132" s="190">
        <f t="shared" si="41"/>
        <v>630</v>
      </c>
      <c r="AF132" s="483">
        <f t="shared" si="31"/>
        <v>2296</v>
      </c>
    </row>
    <row r="133" spans="1:32" ht="13" x14ac:dyDescent="0.3">
      <c r="A133" s="515" t="s">
        <v>301</v>
      </c>
      <c r="B133" s="486">
        <v>50</v>
      </c>
      <c r="C133" s="474">
        <v>41</v>
      </c>
      <c r="D133" s="484">
        <f t="shared" si="32"/>
        <v>91</v>
      </c>
      <c r="E133" s="487">
        <v>0</v>
      </c>
      <c r="F133" s="474">
        <v>2</v>
      </c>
      <c r="G133" s="484">
        <f t="shared" si="33"/>
        <v>2</v>
      </c>
      <c r="H133" s="473">
        <v>18</v>
      </c>
      <c r="I133" s="474">
        <v>13</v>
      </c>
      <c r="J133" s="484">
        <f t="shared" si="34"/>
        <v>31</v>
      </c>
      <c r="K133" s="473">
        <v>26</v>
      </c>
      <c r="L133" s="474">
        <v>25</v>
      </c>
      <c r="M133" s="485">
        <f t="shared" si="35"/>
        <v>51</v>
      </c>
      <c r="N133" s="473">
        <v>30</v>
      </c>
      <c r="O133" s="474">
        <v>33</v>
      </c>
      <c r="P133" s="485">
        <f t="shared" si="36"/>
        <v>63</v>
      </c>
      <c r="Q133" s="486">
        <v>0</v>
      </c>
      <c r="R133" s="474">
        <v>0</v>
      </c>
      <c r="S133" s="484">
        <f t="shared" si="37"/>
        <v>0</v>
      </c>
      <c r="T133" s="486">
        <v>89</v>
      </c>
      <c r="U133" s="474">
        <v>127</v>
      </c>
      <c r="V133" s="484">
        <f t="shared" si="38"/>
        <v>216</v>
      </c>
      <c r="W133" s="486">
        <v>46</v>
      </c>
      <c r="X133" s="474">
        <v>56</v>
      </c>
      <c r="Y133" s="484">
        <f t="shared" si="39"/>
        <v>102</v>
      </c>
      <c r="Z133" s="486">
        <v>111</v>
      </c>
      <c r="AA133" s="473">
        <v>90</v>
      </c>
      <c r="AB133" s="484">
        <f t="shared" si="40"/>
        <v>201</v>
      </c>
      <c r="AC133" s="487">
        <v>144</v>
      </c>
      <c r="AD133" s="474">
        <v>124</v>
      </c>
      <c r="AE133" s="190">
        <f t="shared" si="41"/>
        <v>268</v>
      </c>
      <c r="AF133" s="483">
        <f t="shared" si="31"/>
        <v>1025</v>
      </c>
    </row>
    <row r="134" spans="1:32" ht="13" x14ac:dyDescent="0.3">
      <c r="A134" s="515" t="s">
        <v>179</v>
      </c>
      <c r="B134" s="486">
        <v>71</v>
      </c>
      <c r="C134" s="474">
        <v>54</v>
      </c>
      <c r="D134" s="484">
        <f t="shared" si="32"/>
        <v>125</v>
      </c>
      <c r="E134" s="487">
        <v>3</v>
      </c>
      <c r="F134" s="474">
        <v>2</v>
      </c>
      <c r="G134" s="484">
        <f t="shared" si="33"/>
        <v>5</v>
      </c>
      <c r="H134" s="473">
        <v>28</v>
      </c>
      <c r="I134" s="474">
        <v>25</v>
      </c>
      <c r="J134" s="484">
        <f t="shared" si="34"/>
        <v>53</v>
      </c>
      <c r="K134" s="473">
        <v>36</v>
      </c>
      <c r="L134" s="474">
        <v>34</v>
      </c>
      <c r="M134" s="485">
        <f t="shared" si="35"/>
        <v>70</v>
      </c>
      <c r="N134" s="473">
        <v>50</v>
      </c>
      <c r="O134" s="474">
        <v>35</v>
      </c>
      <c r="P134" s="485">
        <f t="shared" si="36"/>
        <v>85</v>
      </c>
      <c r="Q134" s="486">
        <v>0</v>
      </c>
      <c r="R134" s="474">
        <v>0</v>
      </c>
      <c r="S134" s="484">
        <f t="shared" si="37"/>
        <v>0</v>
      </c>
      <c r="T134" s="486">
        <v>167</v>
      </c>
      <c r="U134" s="474">
        <v>149</v>
      </c>
      <c r="V134" s="484">
        <f t="shared" si="38"/>
        <v>316</v>
      </c>
      <c r="W134" s="486">
        <v>53</v>
      </c>
      <c r="X134" s="474">
        <v>63</v>
      </c>
      <c r="Y134" s="484">
        <f t="shared" si="39"/>
        <v>116</v>
      </c>
      <c r="Z134" s="486">
        <v>108</v>
      </c>
      <c r="AA134" s="473">
        <v>101</v>
      </c>
      <c r="AB134" s="484">
        <f t="shared" si="40"/>
        <v>209</v>
      </c>
      <c r="AC134" s="487">
        <v>162</v>
      </c>
      <c r="AD134" s="474">
        <v>156</v>
      </c>
      <c r="AE134" s="190">
        <f t="shared" si="41"/>
        <v>318</v>
      </c>
      <c r="AF134" s="483">
        <f t="shared" si="31"/>
        <v>1297</v>
      </c>
    </row>
    <row r="135" spans="1:32" ht="13" x14ac:dyDescent="0.3">
      <c r="A135" s="515" t="s">
        <v>180</v>
      </c>
      <c r="B135" s="486">
        <v>26</v>
      </c>
      <c r="C135" s="474">
        <v>19</v>
      </c>
      <c r="D135" s="484">
        <f t="shared" si="32"/>
        <v>45</v>
      </c>
      <c r="E135" s="487">
        <v>2</v>
      </c>
      <c r="F135" s="474">
        <v>1</v>
      </c>
      <c r="G135" s="484">
        <f t="shared" si="33"/>
        <v>3</v>
      </c>
      <c r="H135" s="473">
        <v>8</v>
      </c>
      <c r="I135" s="474">
        <v>17</v>
      </c>
      <c r="J135" s="484">
        <f t="shared" si="34"/>
        <v>25</v>
      </c>
      <c r="K135" s="473">
        <v>25</v>
      </c>
      <c r="L135" s="474">
        <v>23</v>
      </c>
      <c r="M135" s="485">
        <f t="shared" si="35"/>
        <v>48</v>
      </c>
      <c r="N135" s="473">
        <v>12</v>
      </c>
      <c r="O135" s="474">
        <v>20</v>
      </c>
      <c r="P135" s="485">
        <f t="shared" si="36"/>
        <v>32</v>
      </c>
      <c r="Q135" s="486">
        <v>0</v>
      </c>
      <c r="R135" s="474">
        <v>0</v>
      </c>
      <c r="S135" s="484">
        <f t="shared" si="37"/>
        <v>0</v>
      </c>
      <c r="T135" s="486">
        <v>67</v>
      </c>
      <c r="U135" s="474">
        <v>71</v>
      </c>
      <c r="V135" s="484">
        <f t="shared" si="38"/>
        <v>138</v>
      </c>
      <c r="W135" s="486">
        <v>31</v>
      </c>
      <c r="X135" s="474">
        <v>35</v>
      </c>
      <c r="Y135" s="484">
        <f t="shared" si="39"/>
        <v>66</v>
      </c>
      <c r="Z135" s="486">
        <v>60</v>
      </c>
      <c r="AA135" s="473">
        <v>56</v>
      </c>
      <c r="AB135" s="484">
        <f t="shared" si="40"/>
        <v>116</v>
      </c>
      <c r="AC135" s="487">
        <v>104</v>
      </c>
      <c r="AD135" s="474">
        <v>89</v>
      </c>
      <c r="AE135" s="190">
        <f t="shared" si="41"/>
        <v>193</v>
      </c>
      <c r="AF135" s="483">
        <f t="shared" si="31"/>
        <v>666</v>
      </c>
    </row>
    <row r="136" spans="1:32" ht="13" x14ac:dyDescent="0.3">
      <c r="A136" s="515" t="s">
        <v>181</v>
      </c>
      <c r="B136" s="486">
        <v>230</v>
      </c>
      <c r="C136" s="474">
        <v>210</v>
      </c>
      <c r="D136" s="484">
        <f t="shared" ref="D136:D167" si="42">SUM(B136:C136)</f>
        <v>440</v>
      </c>
      <c r="E136" s="487">
        <v>11</v>
      </c>
      <c r="F136" s="474">
        <v>8</v>
      </c>
      <c r="G136" s="484">
        <f t="shared" ref="G136:G167" si="43">SUM(E136:F136)</f>
        <v>19</v>
      </c>
      <c r="H136" s="473">
        <v>95</v>
      </c>
      <c r="I136" s="474">
        <v>86</v>
      </c>
      <c r="J136" s="484">
        <f t="shared" ref="J136:J167" si="44">SUM(H136:I136)</f>
        <v>181</v>
      </c>
      <c r="K136" s="473">
        <v>130</v>
      </c>
      <c r="L136" s="474">
        <v>130</v>
      </c>
      <c r="M136" s="485">
        <f t="shared" ref="M136:M167" si="45">SUM(K136:L136)</f>
        <v>260</v>
      </c>
      <c r="N136" s="473">
        <v>198</v>
      </c>
      <c r="O136" s="474">
        <v>170</v>
      </c>
      <c r="P136" s="485">
        <f t="shared" ref="P136:P167" si="46">SUM(N136:O136)</f>
        <v>368</v>
      </c>
      <c r="Q136" s="486">
        <v>0</v>
      </c>
      <c r="R136" s="474">
        <v>2</v>
      </c>
      <c r="S136" s="484">
        <f t="shared" ref="S136:S167" si="47">SUM(Q136:R136)</f>
        <v>2</v>
      </c>
      <c r="T136" s="486">
        <v>428</v>
      </c>
      <c r="U136" s="474">
        <v>452</v>
      </c>
      <c r="V136" s="484">
        <f t="shared" ref="V136:V167" si="48">SUM(T136:U136)</f>
        <v>880</v>
      </c>
      <c r="W136" s="486">
        <v>285</v>
      </c>
      <c r="X136" s="474">
        <v>256</v>
      </c>
      <c r="Y136" s="484">
        <f t="shared" ref="Y136:Y167" si="49">SUM(W136:X136)</f>
        <v>541</v>
      </c>
      <c r="Z136" s="486">
        <v>582</v>
      </c>
      <c r="AA136" s="473">
        <v>590</v>
      </c>
      <c r="AB136" s="484">
        <f t="shared" ref="AB136:AB167" si="50">SUM(Z136:AA136)</f>
        <v>1172</v>
      </c>
      <c r="AC136" s="487">
        <v>479</v>
      </c>
      <c r="AD136" s="474">
        <v>437</v>
      </c>
      <c r="AE136" s="190">
        <f t="shared" ref="AE136:AE167" si="51">SUM(AC136:AD136)</f>
        <v>916</v>
      </c>
      <c r="AF136" s="483">
        <f t="shared" si="31"/>
        <v>4779</v>
      </c>
    </row>
    <row r="137" spans="1:32" ht="13" x14ac:dyDescent="0.3">
      <c r="A137" s="515" t="s">
        <v>182</v>
      </c>
      <c r="B137" s="486">
        <v>0</v>
      </c>
      <c r="C137" s="474">
        <v>4</v>
      </c>
      <c r="D137" s="484">
        <f t="shared" si="42"/>
        <v>4</v>
      </c>
      <c r="E137" s="487">
        <v>0</v>
      </c>
      <c r="F137" s="474">
        <v>0</v>
      </c>
      <c r="G137" s="484">
        <f t="shared" si="43"/>
        <v>0</v>
      </c>
      <c r="H137" s="473">
        <v>0</v>
      </c>
      <c r="I137" s="474">
        <v>2</v>
      </c>
      <c r="J137" s="484">
        <f t="shared" si="44"/>
        <v>2</v>
      </c>
      <c r="K137" s="473">
        <v>2</v>
      </c>
      <c r="L137" s="474">
        <v>2</v>
      </c>
      <c r="M137" s="485">
        <f t="shared" si="45"/>
        <v>4</v>
      </c>
      <c r="N137" s="473">
        <v>0</v>
      </c>
      <c r="O137" s="474">
        <v>2</v>
      </c>
      <c r="P137" s="485">
        <f t="shared" si="46"/>
        <v>2</v>
      </c>
      <c r="Q137" s="486">
        <v>0</v>
      </c>
      <c r="R137" s="474">
        <v>0</v>
      </c>
      <c r="S137" s="484">
        <f t="shared" si="47"/>
        <v>0</v>
      </c>
      <c r="T137" s="486">
        <v>10</v>
      </c>
      <c r="U137" s="474">
        <v>11</v>
      </c>
      <c r="V137" s="484">
        <f t="shared" si="48"/>
        <v>21</v>
      </c>
      <c r="W137" s="486">
        <v>0</v>
      </c>
      <c r="X137" s="474">
        <v>5</v>
      </c>
      <c r="Y137" s="484">
        <f t="shared" si="49"/>
        <v>5</v>
      </c>
      <c r="Z137" s="486">
        <v>4</v>
      </c>
      <c r="AA137" s="473">
        <v>10</v>
      </c>
      <c r="AB137" s="484">
        <f t="shared" si="50"/>
        <v>14</v>
      </c>
      <c r="AC137" s="487">
        <v>14</v>
      </c>
      <c r="AD137" s="474">
        <v>6</v>
      </c>
      <c r="AE137" s="190">
        <f t="shared" si="51"/>
        <v>20</v>
      </c>
      <c r="AF137" s="483">
        <f t="shared" ref="AF137:AF188" si="52">D137+G137+J137+M137+P137+S137+V137+Y137+AB137+AE137</f>
        <v>72</v>
      </c>
    </row>
    <row r="138" spans="1:32" ht="13" x14ac:dyDescent="0.3">
      <c r="A138" s="515" t="s">
        <v>183</v>
      </c>
      <c r="B138" s="486">
        <v>1</v>
      </c>
      <c r="C138" s="474">
        <v>1</v>
      </c>
      <c r="D138" s="484">
        <f t="shared" si="42"/>
        <v>2</v>
      </c>
      <c r="E138" s="487">
        <v>0</v>
      </c>
      <c r="F138" s="474">
        <v>0</v>
      </c>
      <c r="G138" s="484">
        <f t="shared" si="43"/>
        <v>0</v>
      </c>
      <c r="H138" s="473">
        <v>0</v>
      </c>
      <c r="I138" s="474">
        <v>0</v>
      </c>
      <c r="J138" s="484">
        <f t="shared" si="44"/>
        <v>0</v>
      </c>
      <c r="K138" s="473">
        <v>0</v>
      </c>
      <c r="L138" s="474">
        <v>0</v>
      </c>
      <c r="M138" s="485">
        <f t="shared" si="45"/>
        <v>0</v>
      </c>
      <c r="N138" s="473">
        <v>2</v>
      </c>
      <c r="O138" s="474">
        <v>1</v>
      </c>
      <c r="P138" s="485">
        <f t="shared" si="46"/>
        <v>3</v>
      </c>
      <c r="Q138" s="486">
        <v>0</v>
      </c>
      <c r="R138" s="474">
        <v>0</v>
      </c>
      <c r="S138" s="484">
        <f t="shared" si="47"/>
        <v>0</v>
      </c>
      <c r="T138" s="486">
        <v>3</v>
      </c>
      <c r="U138" s="474">
        <v>3</v>
      </c>
      <c r="V138" s="484">
        <f t="shared" si="48"/>
        <v>6</v>
      </c>
      <c r="W138" s="486">
        <v>4</v>
      </c>
      <c r="X138" s="474">
        <v>1</v>
      </c>
      <c r="Y138" s="484">
        <f t="shared" si="49"/>
        <v>5</v>
      </c>
      <c r="Z138" s="486">
        <v>2</v>
      </c>
      <c r="AA138" s="473">
        <v>3</v>
      </c>
      <c r="AB138" s="484">
        <f t="shared" si="50"/>
        <v>5</v>
      </c>
      <c r="AC138" s="487">
        <v>4</v>
      </c>
      <c r="AD138" s="474">
        <v>5</v>
      </c>
      <c r="AE138" s="190">
        <f t="shared" si="51"/>
        <v>9</v>
      </c>
      <c r="AF138" s="483">
        <f t="shared" si="52"/>
        <v>30</v>
      </c>
    </row>
    <row r="139" spans="1:32" ht="13" x14ac:dyDescent="0.3">
      <c r="A139" s="515" t="s">
        <v>184</v>
      </c>
      <c r="B139" s="486">
        <v>8</v>
      </c>
      <c r="C139" s="474">
        <v>5</v>
      </c>
      <c r="D139" s="484">
        <f t="shared" si="42"/>
        <v>13</v>
      </c>
      <c r="E139" s="487">
        <v>1</v>
      </c>
      <c r="F139" s="474">
        <v>0</v>
      </c>
      <c r="G139" s="484">
        <f t="shared" si="43"/>
        <v>1</v>
      </c>
      <c r="H139" s="473">
        <v>1</v>
      </c>
      <c r="I139" s="474">
        <v>3</v>
      </c>
      <c r="J139" s="484">
        <f t="shared" si="44"/>
        <v>4</v>
      </c>
      <c r="K139" s="473">
        <v>4</v>
      </c>
      <c r="L139" s="474">
        <v>2</v>
      </c>
      <c r="M139" s="485">
        <f t="shared" si="45"/>
        <v>6</v>
      </c>
      <c r="N139" s="473">
        <v>2</v>
      </c>
      <c r="O139" s="474">
        <v>4</v>
      </c>
      <c r="P139" s="485">
        <f t="shared" si="46"/>
        <v>6</v>
      </c>
      <c r="Q139" s="486">
        <v>0</v>
      </c>
      <c r="R139" s="474">
        <v>0</v>
      </c>
      <c r="S139" s="484">
        <f t="shared" si="47"/>
        <v>0</v>
      </c>
      <c r="T139" s="486">
        <v>14</v>
      </c>
      <c r="U139" s="474">
        <v>9</v>
      </c>
      <c r="V139" s="484">
        <f t="shared" si="48"/>
        <v>23</v>
      </c>
      <c r="W139" s="486">
        <v>5</v>
      </c>
      <c r="X139" s="474">
        <v>4</v>
      </c>
      <c r="Y139" s="484">
        <f t="shared" si="49"/>
        <v>9</v>
      </c>
      <c r="Z139" s="486">
        <v>10</v>
      </c>
      <c r="AA139" s="473">
        <v>13</v>
      </c>
      <c r="AB139" s="484">
        <f t="shared" si="50"/>
        <v>23</v>
      </c>
      <c r="AC139" s="487">
        <v>17</v>
      </c>
      <c r="AD139" s="474">
        <v>20</v>
      </c>
      <c r="AE139" s="190">
        <f t="shared" si="51"/>
        <v>37</v>
      </c>
      <c r="AF139" s="483">
        <f t="shared" si="52"/>
        <v>122</v>
      </c>
    </row>
    <row r="140" spans="1:32" ht="13" x14ac:dyDescent="0.3">
      <c r="A140" s="515" t="s">
        <v>185</v>
      </c>
      <c r="B140" s="486">
        <v>1</v>
      </c>
      <c r="C140" s="474">
        <v>0</v>
      </c>
      <c r="D140" s="484">
        <f t="shared" si="42"/>
        <v>1</v>
      </c>
      <c r="E140" s="487">
        <v>0</v>
      </c>
      <c r="F140" s="474">
        <v>0</v>
      </c>
      <c r="G140" s="484">
        <f t="shared" si="43"/>
        <v>0</v>
      </c>
      <c r="H140" s="473">
        <v>1</v>
      </c>
      <c r="I140" s="474">
        <v>0</v>
      </c>
      <c r="J140" s="484">
        <f t="shared" si="44"/>
        <v>1</v>
      </c>
      <c r="K140" s="473">
        <v>1</v>
      </c>
      <c r="L140" s="474">
        <v>0</v>
      </c>
      <c r="M140" s="485">
        <f t="shared" si="45"/>
        <v>1</v>
      </c>
      <c r="N140" s="473">
        <v>0</v>
      </c>
      <c r="O140" s="474">
        <v>2</v>
      </c>
      <c r="P140" s="485">
        <f t="shared" si="46"/>
        <v>2</v>
      </c>
      <c r="Q140" s="486">
        <v>0</v>
      </c>
      <c r="R140" s="474">
        <v>0</v>
      </c>
      <c r="S140" s="484">
        <f t="shared" si="47"/>
        <v>0</v>
      </c>
      <c r="T140" s="486">
        <v>1</v>
      </c>
      <c r="U140" s="474">
        <v>1</v>
      </c>
      <c r="V140" s="484">
        <f t="shared" si="48"/>
        <v>2</v>
      </c>
      <c r="W140" s="486">
        <v>0</v>
      </c>
      <c r="X140" s="474">
        <v>1</v>
      </c>
      <c r="Y140" s="484">
        <f t="shared" si="49"/>
        <v>1</v>
      </c>
      <c r="Z140" s="486">
        <v>3</v>
      </c>
      <c r="AA140" s="473">
        <v>2</v>
      </c>
      <c r="AB140" s="484">
        <f t="shared" si="50"/>
        <v>5</v>
      </c>
      <c r="AC140" s="487">
        <v>0</v>
      </c>
      <c r="AD140" s="474">
        <v>0</v>
      </c>
      <c r="AE140" s="190">
        <f t="shared" si="51"/>
        <v>0</v>
      </c>
      <c r="AF140" s="483">
        <f t="shared" si="52"/>
        <v>13</v>
      </c>
    </row>
    <row r="141" spans="1:32" ht="13" x14ac:dyDescent="0.3">
      <c r="A141" s="515" t="s">
        <v>186</v>
      </c>
      <c r="B141" s="486">
        <v>14</v>
      </c>
      <c r="C141" s="474">
        <v>10</v>
      </c>
      <c r="D141" s="484">
        <f t="shared" si="42"/>
        <v>24</v>
      </c>
      <c r="E141" s="487">
        <v>0</v>
      </c>
      <c r="F141" s="474">
        <v>1</v>
      </c>
      <c r="G141" s="484">
        <f t="shared" si="43"/>
        <v>1</v>
      </c>
      <c r="H141" s="473">
        <v>1</v>
      </c>
      <c r="I141" s="474">
        <v>4</v>
      </c>
      <c r="J141" s="484">
        <f t="shared" si="44"/>
        <v>5</v>
      </c>
      <c r="K141" s="473">
        <v>5</v>
      </c>
      <c r="L141" s="474">
        <v>6</v>
      </c>
      <c r="M141" s="485">
        <f t="shared" si="45"/>
        <v>11</v>
      </c>
      <c r="N141" s="473">
        <v>12</v>
      </c>
      <c r="O141" s="474">
        <v>11</v>
      </c>
      <c r="P141" s="485">
        <f t="shared" si="46"/>
        <v>23</v>
      </c>
      <c r="Q141" s="486">
        <v>0</v>
      </c>
      <c r="R141" s="474">
        <v>0</v>
      </c>
      <c r="S141" s="484">
        <f t="shared" si="47"/>
        <v>0</v>
      </c>
      <c r="T141" s="486">
        <v>26</v>
      </c>
      <c r="U141" s="474">
        <v>25</v>
      </c>
      <c r="V141" s="484">
        <f t="shared" si="48"/>
        <v>51</v>
      </c>
      <c r="W141" s="486">
        <v>6</v>
      </c>
      <c r="X141" s="474">
        <v>16</v>
      </c>
      <c r="Y141" s="484">
        <f t="shared" si="49"/>
        <v>22</v>
      </c>
      <c r="Z141" s="486">
        <v>22</v>
      </c>
      <c r="AA141" s="473">
        <v>29</v>
      </c>
      <c r="AB141" s="484">
        <f t="shared" si="50"/>
        <v>51</v>
      </c>
      <c r="AC141" s="487">
        <v>30</v>
      </c>
      <c r="AD141" s="474">
        <v>34</v>
      </c>
      <c r="AE141" s="190">
        <f t="shared" si="51"/>
        <v>64</v>
      </c>
      <c r="AF141" s="483">
        <f t="shared" si="52"/>
        <v>252</v>
      </c>
    </row>
    <row r="142" spans="1:32" ht="13" x14ac:dyDescent="0.3">
      <c r="A142" s="515" t="s">
        <v>187</v>
      </c>
      <c r="B142" s="486">
        <v>21</v>
      </c>
      <c r="C142" s="474">
        <v>22</v>
      </c>
      <c r="D142" s="484">
        <f t="shared" si="42"/>
        <v>43</v>
      </c>
      <c r="E142" s="487">
        <v>2</v>
      </c>
      <c r="F142" s="474">
        <v>0</v>
      </c>
      <c r="G142" s="484">
        <f t="shared" si="43"/>
        <v>2</v>
      </c>
      <c r="H142" s="473">
        <v>6</v>
      </c>
      <c r="I142" s="474">
        <v>10</v>
      </c>
      <c r="J142" s="484">
        <f t="shared" si="44"/>
        <v>16</v>
      </c>
      <c r="K142" s="473">
        <v>7</v>
      </c>
      <c r="L142" s="474">
        <v>14</v>
      </c>
      <c r="M142" s="485">
        <f t="shared" si="45"/>
        <v>21</v>
      </c>
      <c r="N142" s="473">
        <v>18</v>
      </c>
      <c r="O142" s="474">
        <v>18</v>
      </c>
      <c r="P142" s="485">
        <f t="shared" si="46"/>
        <v>36</v>
      </c>
      <c r="Q142" s="486">
        <v>0</v>
      </c>
      <c r="R142" s="474">
        <v>0</v>
      </c>
      <c r="S142" s="484">
        <f t="shared" si="47"/>
        <v>0</v>
      </c>
      <c r="T142" s="486">
        <v>48</v>
      </c>
      <c r="U142" s="474">
        <v>47</v>
      </c>
      <c r="V142" s="484">
        <f t="shared" si="48"/>
        <v>95</v>
      </c>
      <c r="W142" s="486">
        <v>16</v>
      </c>
      <c r="X142" s="474">
        <v>20</v>
      </c>
      <c r="Y142" s="484">
        <f t="shared" si="49"/>
        <v>36</v>
      </c>
      <c r="Z142" s="486">
        <v>63</v>
      </c>
      <c r="AA142" s="473">
        <v>64</v>
      </c>
      <c r="AB142" s="484">
        <f t="shared" si="50"/>
        <v>127</v>
      </c>
      <c r="AC142" s="487">
        <v>62</v>
      </c>
      <c r="AD142" s="474">
        <v>55</v>
      </c>
      <c r="AE142" s="190">
        <f t="shared" si="51"/>
        <v>117</v>
      </c>
      <c r="AF142" s="483">
        <f t="shared" si="52"/>
        <v>493</v>
      </c>
    </row>
    <row r="143" spans="1:32" ht="13" x14ac:dyDescent="0.3">
      <c r="A143" s="515" t="s">
        <v>188</v>
      </c>
      <c r="B143" s="486">
        <v>0</v>
      </c>
      <c r="C143" s="474">
        <v>0</v>
      </c>
      <c r="D143" s="484">
        <f t="shared" si="42"/>
        <v>0</v>
      </c>
      <c r="E143" s="487">
        <v>0</v>
      </c>
      <c r="F143" s="474">
        <v>0</v>
      </c>
      <c r="G143" s="484">
        <f t="shared" si="43"/>
        <v>0</v>
      </c>
      <c r="H143" s="473">
        <v>0</v>
      </c>
      <c r="I143" s="474">
        <v>0</v>
      </c>
      <c r="J143" s="484">
        <f t="shared" si="44"/>
        <v>0</v>
      </c>
      <c r="K143" s="473">
        <v>1</v>
      </c>
      <c r="L143" s="474">
        <v>1</v>
      </c>
      <c r="M143" s="485">
        <f t="shared" si="45"/>
        <v>2</v>
      </c>
      <c r="N143" s="473">
        <v>0</v>
      </c>
      <c r="O143" s="474">
        <v>0</v>
      </c>
      <c r="P143" s="485">
        <f t="shared" si="46"/>
        <v>0</v>
      </c>
      <c r="Q143" s="486">
        <v>0</v>
      </c>
      <c r="R143" s="474">
        <v>0</v>
      </c>
      <c r="S143" s="484">
        <f t="shared" si="47"/>
        <v>0</v>
      </c>
      <c r="T143" s="486">
        <v>0</v>
      </c>
      <c r="U143" s="474">
        <v>0</v>
      </c>
      <c r="V143" s="484">
        <f t="shared" si="48"/>
        <v>0</v>
      </c>
      <c r="W143" s="486">
        <v>0</v>
      </c>
      <c r="X143" s="474">
        <v>0</v>
      </c>
      <c r="Y143" s="484">
        <f t="shared" si="49"/>
        <v>0</v>
      </c>
      <c r="Z143" s="486">
        <v>0</v>
      </c>
      <c r="AA143" s="473">
        <v>4</v>
      </c>
      <c r="AB143" s="484">
        <f t="shared" si="50"/>
        <v>4</v>
      </c>
      <c r="AC143" s="487">
        <v>0</v>
      </c>
      <c r="AD143" s="474">
        <v>1</v>
      </c>
      <c r="AE143" s="190">
        <f t="shared" si="51"/>
        <v>1</v>
      </c>
      <c r="AF143" s="483">
        <f t="shared" si="52"/>
        <v>7</v>
      </c>
    </row>
    <row r="144" spans="1:32" ht="13" x14ac:dyDescent="0.3">
      <c r="A144" s="515" t="s">
        <v>288</v>
      </c>
      <c r="B144" s="486">
        <v>15</v>
      </c>
      <c r="C144" s="474">
        <v>25</v>
      </c>
      <c r="D144" s="484">
        <f t="shared" si="42"/>
        <v>40</v>
      </c>
      <c r="E144" s="487">
        <v>3</v>
      </c>
      <c r="F144" s="474">
        <v>2</v>
      </c>
      <c r="G144" s="484">
        <f t="shared" si="43"/>
        <v>5</v>
      </c>
      <c r="H144" s="473">
        <v>8</v>
      </c>
      <c r="I144" s="474">
        <v>7</v>
      </c>
      <c r="J144" s="484">
        <f t="shared" si="44"/>
        <v>15</v>
      </c>
      <c r="K144" s="473">
        <v>12</v>
      </c>
      <c r="L144" s="474">
        <v>11</v>
      </c>
      <c r="M144" s="485">
        <f t="shared" si="45"/>
        <v>23</v>
      </c>
      <c r="N144" s="473">
        <v>7</v>
      </c>
      <c r="O144" s="474">
        <v>7</v>
      </c>
      <c r="P144" s="485">
        <f t="shared" si="46"/>
        <v>14</v>
      </c>
      <c r="Q144" s="486">
        <v>0</v>
      </c>
      <c r="R144" s="474">
        <v>0</v>
      </c>
      <c r="S144" s="484">
        <f t="shared" si="47"/>
        <v>0</v>
      </c>
      <c r="T144" s="486">
        <v>41</v>
      </c>
      <c r="U144" s="474">
        <v>42</v>
      </c>
      <c r="V144" s="484">
        <f t="shared" si="48"/>
        <v>83</v>
      </c>
      <c r="W144" s="486">
        <v>38</v>
      </c>
      <c r="X144" s="474">
        <v>33</v>
      </c>
      <c r="Y144" s="484">
        <f t="shared" si="49"/>
        <v>71</v>
      </c>
      <c r="Z144" s="486">
        <v>51</v>
      </c>
      <c r="AA144" s="473">
        <v>62</v>
      </c>
      <c r="AB144" s="484">
        <f t="shared" si="50"/>
        <v>113</v>
      </c>
      <c r="AC144" s="487">
        <v>48</v>
      </c>
      <c r="AD144" s="474">
        <v>45</v>
      </c>
      <c r="AE144" s="190">
        <f t="shared" si="51"/>
        <v>93</v>
      </c>
      <c r="AF144" s="483">
        <f t="shared" si="52"/>
        <v>457</v>
      </c>
    </row>
    <row r="145" spans="1:32" ht="13" x14ac:dyDescent="0.3">
      <c r="A145" s="515" t="s">
        <v>289</v>
      </c>
      <c r="B145" s="486">
        <v>14</v>
      </c>
      <c r="C145" s="474">
        <v>6</v>
      </c>
      <c r="D145" s="484">
        <f t="shared" si="42"/>
        <v>20</v>
      </c>
      <c r="E145" s="487">
        <v>0</v>
      </c>
      <c r="F145" s="474">
        <v>1</v>
      </c>
      <c r="G145" s="484">
        <f t="shared" si="43"/>
        <v>1</v>
      </c>
      <c r="H145" s="473">
        <v>6</v>
      </c>
      <c r="I145" s="474">
        <v>4</v>
      </c>
      <c r="J145" s="484">
        <f t="shared" si="44"/>
        <v>10</v>
      </c>
      <c r="K145" s="473">
        <v>5</v>
      </c>
      <c r="L145" s="474">
        <v>6</v>
      </c>
      <c r="M145" s="485">
        <f t="shared" si="45"/>
        <v>11</v>
      </c>
      <c r="N145" s="473">
        <v>12</v>
      </c>
      <c r="O145" s="474">
        <v>6</v>
      </c>
      <c r="P145" s="485">
        <f t="shared" si="46"/>
        <v>18</v>
      </c>
      <c r="Q145" s="486">
        <v>0</v>
      </c>
      <c r="R145" s="474">
        <v>0</v>
      </c>
      <c r="S145" s="484">
        <f t="shared" si="47"/>
        <v>0</v>
      </c>
      <c r="T145" s="486">
        <v>28</v>
      </c>
      <c r="U145" s="474">
        <v>25</v>
      </c>
      <c r="V145" s="484">
        <f t="shared" si="48"/>
        <v>53</v>
      </c>
      <c r="W145" s="486">
        <v>10</v>
      </c>
      <c r="X145" s="474">
        <v>14</v>
      </c>
      <c r="Y145" s="484">
        <f t="shared" si="49"/>
        <v>24</v>
      </c>
      <c r="Z145" s="486">
        <v>25</v>
      </c>
      <c r="AA145" s="473">
        <v>24</v>
      </c>
      <c r="AB145" s="484">
        <f t="shared" si="50"/>
        <v>49</v>
      </c>
      <c r="AC145" s="487">
        <v>17</v>
      </c>
      <c r="AD145" s="474">
        <v>16</v>
      </c>
      <c r="AE145" s="190">
        <f t="shared" si="51"/>
        <v>33</v>
      </c>
      <c r="AF145" s="483">
        <f t="shared" si="52"/>
        <v>219</v>
      </c>
    </row>
    <row r="146" spans="1:32" ht="13" x14ac:dyDescent="0.3">
      <c r="A146" s="515" t="s">
        <v>189</v>
      </c>
      <c r="B146" s="486">
        <v>5</v>
      </c>
      <c r="C146" s="474">
        <v>11</v>
      </c>
      <c r="D146" s="484">
        <f t="shared" si="42"/>
        <v>16</v>
      </c>
      <c r="E146" s="487">
        <v>0</v>
      </c>
      <c r="F146" s="474">
        <v>0</v>
      </c>
      <c r="G146" s="484">
        <f t="shared" si="43"/>
        <v>0</v>
      </c>
      <c r="H146" s="473">
        <v>4</v>
      </c>
      <c r="I146" s="474">
        <v>7</v>
      </c>
      <c r="J146" s="484">
        <f t="shared" si="44"/>
        <v>11</v>
      </c>
      <c r="K146" s="473">
        <v>3</v>
      </c>
      <c r="L146" s="474">
        <v>5</v>
      </c>
      <c r="M146" s="485">
        <f t="shared" si="45"/>
        <v>8</v>
      </c>
      <c r="N146" s="473">
        <v>5</v>
      </c>
      <c r="O146" s="474">
        <v>2</v>
      </c>
      <c r="P146" s="485">
        <f t="shared" si="46"/>
        <v>7</v>
      </c>
      <c r="Q146" s="486">
        <v>0</v>
      </c>
      <c r="R146" s="474">
        <v>0</v>
      </c>
      <c r="S146" s="484">
        <f t="shared" si="47"/>
        <v>0</v>
      </c>
      <c r="T146" s="486">
        <v>17</v>
      </c>
      <c r="U146" s="474">
        <v>22</v>
      </c>
      <c r="V146" s="484">
        <f t="shared" si="48"/>
        <v>39</v>
      </c>
      <c r="W146" s="486">
        <v>9</v>
      </c>
      <c r="X146" s="474">
        <v>6</v>
      </c>
      <c r="Y146" s="484">
        <f t="shared" si="49"/>
        <v>15</v>
      </c>
      <c r="Z146" s="486">
        <v>19</v>
      </c>
      <c r="AA146" s="473">
        <v>17</v>
      </c>
      <c r="AB146" s="484">
        <f t="shared" si="50"/>
        <v>36</v>
      </c>
      <c r="AC146" s="487">
        <v>24</v>
      </c>
      <c r="AD146" s="474">
        <v>20</v>
      </c>
      <c r="AE146" s="190">
        <f t="shared" si="51"/>
        <v>44</v>
      </c>
      <c r="AF146" s="483">
        <f t="shared" si="52"/>
        <v>176</v>
      </c>
    </row>
    <row r="147" spans="1:32" ht="13" x14ac:dyDescent="0.3">
      <c r="A147" s="515" t="s">
        <v>190</v>
      </c>
      <c r="B147" s="486">
        <v>6</v>
      </c>
      <c r="C147" s="474">
        <v>5</v>
      </c>
      <c r="D147" s="484">
        <f t="shared" si="42"/>
        <v>11</v>
      </c>
      <c r="E147" s="487">
        <v>0</v>
      </c>
      <c r="F147" s="474">
        <v>0</v>
      </c>
      <c r="G147" s="484">
        <f t="shared" si="43"/>
        <v>0</v>
      </c>
      <c r="H147" s="473">
        <v>3</v>
      </c>
      <c r="I147" s="474">
        <v>2</v>
      </c>
      <c r="J147" s="484">
        <f t="shared" si="44"/>
        <v>5</v>
      </c>
      <c r="K147" s="473">
        <v>4</v>
      </c>
      <c r="L147" s="474">
        <v>2</v>
      </c>
      <c r="M147" s="485">
        <f t="shared" si="45"/>
        <v>6</v>
      </c>
      <c r="N147" s="473">
        <v>2</v>
      </c>
      <c r="O147" s="474">
        <v>3</v>
      </c>
      <c r="P147" s="485">
        <f t="shared" si="46"/>
        <v>5</v>
      </c>
      <c r="Q147" s="486">
        <v>0</v>
      </c>
      <c r="R147" s="474">
        <v>0</v>
      </c>
      <c r="S147" s="484">
        <f t="shared" si="47"/>
        <v>0</v>
      </c>
      <c r="T147" s="486">
        <v>9</v>
      </c>
      <c r="U147" s="474">
        <v>11</v>
      </c>
      <c r="V147" s="484">
        <f t="shared" si="48"/>
        <v>20</v>
      </c>
      <c r="W147" s="486">
        <v>1</v>
      </c>
      <c r="X147" s="474">
        <v>2</v>
      </c>
      <c r="Y147" s="484">
        <f t="shared" si="49"/>
        <v>3</v>
      </c>
      <c r="Z147" s="486">
        <v>7</v>
      </c>
      <c r="AA147" s="473">
        <v>6</v>
      </c>
      <c r="AB147" s="484">
        <f t="shared" si="50"/>
        <v>13</v>
      </c>
      <c r="AC147" s="487">
        <v>14</v>
      </c>
      <c r="AD147" s="474">
        <v>6</v>
      </c>
      <c r="AE147" s="190">
        <f t="shared" si="51"/>
        <v>20</v>
      </c>
      <c r="AF147" s="483">
        <f t="shared" si="52"/>
        <v>83</v>
      </c>
    </row>
    <row r="148" spans="1:32" ht="13" x14ac:dyDescent="0.3">
      <c r="A148" s="515" t="s">
        <v>191</v>
      </c>
      <c r="B148" s="486">
        <v>349</v>
      </c>
      <c r="C148" s="474">
        <v>321</v>
      </c>
      <c r="D148" s="484">
        <f t="shared" si="42"/>
        <v>670</v>
      </c>
      <c r="E148" s="487">
        <v>20</v>
      </c>
      <c r="F148" s="474">
        <v>15</v>
      </c>
      <c r="G148" s="484">
        <f t="shared" si="43"/>
        <v>35</v>
      </c>
      <c r="H148" s="473">
        <v>140</v>
      </c>
      <c r="I148" s="474">
        <v>140</v>
      </c>
      <c r="J148" s="484">
        <f t="shared" si="44"/>
        <v>280</v>
      </c>
      <c r="K148" s="473">
        <v>183</v>
      </c>
      <c r="L148" s="474">
        <v>192</v>
      </c>
      <c r="M148" s="485">
        <f t="shared" si="45"/>
        <v>375</v>
      </c>
      <c r="N148" s="473">
        <v>256</v>
      </c>
      <c r="O148" s="474">
        <v>201</v>
      </c>
      <c r="P148" s="485">
        <f t="shared" si="46"/>
        <v>457</v>
      </c>
      <c r="Q148" s="486">
        <v>0</v>
      </c>
      <c r="R148" s="474">
        <v>0</v>
      </c>
      <c r="S148" s="484">
        <f t="shared" si="47"/>
        <v>0</v>
      </c>
      <c r="T148" s="486">
        <v>687</v>
      </c>
      <c r="U148" s="474">
        <v>689</v>
      </c>
      <c r="V148" s="484">
        <f t="shared" si="48"/>
        <v>1376</v>
      </c>
      <c r="W148" s="486">
        <v>458</v>
      </c>
      <c r="X148" s="474">
        <v>389</v>
      </c>
      <c r="Y148" s="484">
        <f t="shared" si="49"/>
        <v>847</v>
      </c>
      <c r="Z148" s="486">
        <v>688</v>
      </c>
      <c r="AA148" s="473">
        <v>737</v>
      </c>
      <c r="AB148" s="484">
        <f t="shared" si="50"/>
        <v>1425</v>
      </c>
      <c r="AC148" s="487">
        <v>1039</v>
      </c>
      <c r="AD148" s="474">
        <v>956</v>
      </c>
      <c r="AE148" s="190">
        <f t="shared" si="51"/>
        <v>1995</v>
      </c>
      <c r="AF148" s="483">
        <f t="shared" si="52"/>
        <v>7460</v>
      </c>
    </row>
    <row r="149" spans="1:32" ht="13" x14ac:dyDescent="0.3">
      <c r="A149" s="515" t="s">
        <v>192</v>
      </c>
      <c r="B149" s="486">
        <v>21</v>
      </c>
      <c r="C149" s="474">
        <v>22</v>
      </c>
      <c r="D149" s="484">
        <f t="shared" si="42"/>
        <v>43</v>
      </c>
      <c r="E149" s="487">
        <v>2</v>
      </c>
      <c r="F149" s="474">
        <v>3</v>
      </c>
      <c r="G149" s="484">
        <f t="shared" si="43"/>
        <v>5</v>
      </c>
      <c r="H149" s="473">
        <v>6</v>
      </c>
      <c r="I149" s="474">
        <v>11</v>
      </c>
      <c r="J149" s="484">
        <f t="shared" si="44"/>
        <v>17</v>
      </c>
      <c r="K149" s="473">
        <v>11</v>
      </c>
      <c r="L149" s="474">
        <v>15</v>
      </c>
      <c r="M149" s="485">
        <f t="shared" si="45"/>
        <v>26</v>
      </c>
      <c r="N149" s="473">
        <v>23</v>
      </c>
      <c r="O149" s="474">
        <v>18</v>
      </c>
      <c r="P149" s="485">
        <f t="shared" si="46"/>
        <v>41</v>
      </c>
      <c r="Q149" s="486">
        <v>0</v>
      </c>
      <c r="R149" s="474">
        <v>0</v>
      </c>
      <c r="S149" s="484">
        <f t="shared" si="47"/>
        <v>0</v>
      </c>
      <c r="T149" s="486">
        <v>50</v>
      </c>
      <c r="U149" s="474">
        <v>45</v>
      </c>
      <c r="V149" s="484">
        <f t="shared" si="48"/>
        <v>95</v>
      </c>
      <c r="W149" s="486">
        <v>17</v>
      </c>
      <c r="X149" s="474">
        <v>26</v>
      </c>
      <c r="Y149" s="484">
        <f t="shared" si="49"/>
        <v>43</v>
      </c>
      <c r="Z149" s="486">
        <v>55</v>
      </c>
      <c r="AA149" s="473">
        <v>43</v>
      </c>
      <c r="AB149" s="484">
        <f t="shared" si="50"/>
        <v>98</v>
      </c>
      <c r="AC149" s="487">
        <v>62</v>
      </c>
      <c r="AD149" s="474">
        <v>56</v>
      </c>
      <c r="AE149" s="190">
        <f t="shared" si="51"/>
        <v>118</v>
      </c>
      <c r="AF149" s="483">
        <f t="shared" si="52"/>
        <v>486</v>
      </c>
    </row>
    <row r="150" spans="1:32" ht="13" x14ac:dyDescent="0.3">
      <c r="A150" s="515" t="s">
        <v>193</v>
      </c>
      <c r="B150" s="486">
        <v>10</v>
      </c>
      <c r="C150" s="474">
        <v>18</v>
      </c>
      <c r="D150" s="484">
        <f t="shared" si="42"/>
        <v>28</v>
      </c>
      <c r="E150" s="487">
        <v>0</v>
      </c>
      <c r="F150" s="474">
        <v>0</v>
      </c>
      <c r="G150" s="484">
        <f t="shared" si="43"/>
        <v>0</v>
      </c>
      <c r="H150" s="473">
        <v>7</v>
      </c>
      <c r="I150" s="474">
        <v>4</v>
      </c>
      <c r="J150" s="484">
        <f t="shared" si="44"/>
        <v>11</v>
      </c>
      <c r="K150" s="473">
        <v>1</v>
      </c>
      <c r="L150" s="474">
        <v>6</v>
      </c>
      <c r="M150" s="485">
        <f t="shared" si="45"/>
        <v>7</v>
      </c>
      <c r="N150" s="473">
        <v>18</v>
      </c>
      <c r="O150" s="474">
        <v>11</v>
      </c>
      <c r="P150" s="485">
        <f t="shared" si="46"/>
        <v>29</v>
      </c>
      <c r="Q150" s="486">
        <v>0</v>
      </c>
      <c r="R150" s="474">
        <v>0</v>
      </c>
      <c r="S150" s="484">
        <f t="shared" si="47"/>
        <v>0</v>
      </c>
      <c r="T150" s="486">
        <v>20</v>
      </c>
      <c r="U150" s="474">
        <v>22</v>
      </c>
      <c r="V150" s="484">
        <f t="shared" si="48"/>
        <v>42</v>
      </c>
      <c r="W150" s="486">
        <v>8</v>
      </c>
      <c r="X150" s="474">
        <v>9</v>
      </c>
      <c r="Y150" s="484">
        <f t="shared" si="49"/>
        <v>17</v>
      </c>
      <c r="Z150" s="486">
        <v>16</v>
      </c>
      <c r="AA150" s="473">
        <v>25</v>
      </c>
      <c r="AB150" s="484">
        <f t="shared" si="50"/>
        <v>41</v>
      </c>
      <c r="AC150" s="487">
        <v>41</v>
      </c>
      <c r="AD150" s="474">
        <v>34</v>
      </c>
      <c r="AE150" s="190">
        <f t="shared" si="51"/>
        <v>75</v>
      </c>
      <c r="AF150" s="483">
        <f t="shared" si="52"/>
        <v>250</v>
      </c>
    </row>
    <row r="151" spans="1:32" ht="13" x14ac:dyDescent="0.3">
      <c r="A151" s="515" t="s">
        <v>194</v>
      </c>
      <c r="B151" s="486">
        <v>9</v>
      </c>
      <c r="C151" s="474">
        <v>18</v>
      </c>
      <c r="D151" s="484">
        <f t="shared" si="42"/>
        <v>27</v>
      </c>
      <c r="E151" s="487">
        <v>1</v>
      </c>
      <c r="F151" s="474">
        <v>0</v>
      </c>
      <c r="G151" s="484">
        <f t="shared" si="43"/>
        <v>1</v>
      </c>
      <c r="H151" s="473">
        <v>4</v>
      </c>
      <c r="I151" s="474">
        <v>2</v>
      </c>
      <c r="J151" s="484">
        <f t="shared" si="44"/>
        <v>6</v>
      </c>
      <c r="K151" s="473">
        <v>10</v>
      </c>
      <c r="L151" s="474">
        <v>12</v>
      </c>
      <c r="M151" s="485">
        <f t="shared" si="45"/>
        <v>22</v>
      </c>
      <c r="N151" s="473">
        <v>9</v>
      </c>
      <c r="O151" s="474">
        <v>5</v>
      </c>
      <c r="P151" s="485">
        <f t="shared" si="46"/>
        <v>14</v>
      </c>
      <c r="Q151" s="486">
        <v>0</v>
      </c>
      <c r="R151" s="474">
        <v>0</v>
      </c>
      <c r="S151" s="484">
        <f t="shared" si="47"/>
        <v>0</v>
      </c>
      <c r="T151" s="486">
        <v>41</v>
      </c>
      <c r="U151" s="474">
        <v>26</v>
      </c>
      <c r="V151" s="484">
        <f t="shared" si="48"/>
        <v>67</v>
      </c>
      <c r="W151" s="486">
        <v>22</v>
      </c>
      <c r="X151" s="474">
        <v>11</v>
      </c>
      <c r="Y151" s="484">
        <f t="shared" si="49"/>
        <v>33</v>
      </c>
      <c r="Z151" s="486">
        <v>24</v>
      </c>
      <c r="AA151" s="473">
        <v>28</v>
      </c>
      <c r="AB151" s="484">
        <f t="shared" si="50"/>
        <v>52</v>
      </c>
      <c r="AC151" s="487">
        <v>33</v>
      </c>
      <c r="AD151" s="474">
        <v>31</v>
      </c>
      <c r="AE151" s="190">
        <f t="shared" si="51"/>
        <v>64</v>
      </c>
      <c r="AF151" s="483">
        <f t="shared" si="52"/>
        <v>286</v>
      </c>
    </row>
    <row r="152" spans="1:32" ht="13" x14ac:dyDescent="0.3">
      <c r="A152" s="515" t="s">
        <v>195</v>
      </c>
      <c r="B152" s="486">
        <v>44</v>
      </c>
      <c r="C152" s="474">
        <v>44</v>
      </c>
      <c r="D152" s="484">
        <f t="shared" si="42"/>
        <v>88</v>
      </c>
      <c r="E152" s="487">
        <v>1</v>
      </c>
      <c r="F152" s="474">
        <v>1</v>
      </c>
      <c r="G152" s="484">
        <f t="shared" si="43"/>
        <v>2</v>
      </c>
      <c r="H152" s="473">
        <v>22</v>
      </c>
      <c r="I152" s="474">
        <v>21</v>
      </c>
      <c r="J152" s="484">
        <f t="shared" si="44"/>
        <v>43</v>
      </c>
      <c r="K152" s="473">
        <v>33</v>
      </c>
      <c r="L152" s="474">
        <v>31</v>
      </c>
      <c r="M152" s="485">
        <f t="shared" si="45"/>
        <v>64</v>
      </c>
      <c r="N152" s="473">
        <v>47</v>
      </c>
      <c r="O152" s="474">
        <v>23</v>
      </c>
      <c r="P152" s="485">
        <f t="shared" si="46"/>
        <v>70</v>
      </c>
      <c r="Q152" s="486">
        <v>0</v>
      </c>
      <c r="R152" s="474">
        <v>0</v>
      </c>
      <c r="S152" s="484">
        <f t="shared" si="47"/>
        <v>0</v>
      </c>
      <c r="T152" s="486">
        <v>70</v>
      </c>
      <c r="U152" s="474">
        <v>95</v>
      </c>
      <c r="V152" s="484">
        <f t="shared" si="48"/>
        <v>165</v>
      </c>
      <c r="W152" s="486">
        <v>42</v>
      </c>
      <c r="X152" s="474">
        <v>31</v>
      </c>
      <c r="Y152" s="484">
        <f t="shared" si="49"/>
        <v>73</v>
      </c>
      <c r="Z152" s="486">
        <v>105</v>
      </c>
      <c r="AA152" s="473">
        <v>90</v>
      </c>
      <c r="AB152" s="484">
        <f t="shared" si="50"/>
        <v>195</v>
      </c>
      <c r="AC152" s="487">
        <v>156</v>
      </c>
      <c r="AD152" s="474">
        <v>135</v>
      </c>
      <c r="AE152" s="190">
        <f t="shared" si="51"/>
        <v>291</v>
      </c>
      <c r="AF152" s="483">
        <f t="shared" si="52"/>
        <v>991</v>
      </c>
    </row>
    <row r="153" spans="1:32" ht="13" x14ac:dyDescent="0.3">
      <c r="A153" s="515" t="s">
        <v>290</v>
      </c>
      <c r="B153" s="486">
        <v>2</v>
      </c>
      <c r="C153" s="474">
        <v>6</v>
      </c>
      <c r="D153" s="484">
        <f t="shared" si="42"/>
        <v>8</v>
      </c>
      <c r="E153" s="487">
        <v>0</v>
      </c>
      <c r="F153" s="474">
        <v>0</v>
      </c>
      <c r="G153" s="484">
        <f t="shared" si="43"/>
        <v>0</v>
      </c>
      <c r="H153" s="473">
        <v>0</v>
      </c>
      <c r="I153" s="474">
        <v>0</v>
      </c>
      <c r="J153" s="484">
        <f t="shared" si="44"/>
        <v>0</v>
      </c>
      <c r="K153" s="473">
        <v>2</v>
      </c>
      <c r="L153" s="474">
        <v>1</v>
      </c>
      <c r="M153" s="485">
        <f t="shared" si="45"/>
        <v>3</v>
      </c>
      <c r="N153" s="473">
        <v>2</v>
      </c>
      <c r="O153" s="474">
        <v>1</v>
      </c>
      <c r="P153" s="485">
        <f t="shared" si="46"/>
        <v>3</v>
      </c>
      <c r="Q153" s="486">
        <v>0</v>
      </c>
      <c r="R153" s="474">
        <v>0</v>
      </c>
      <c r="S153" s="484">
        <f t="shared" si="47"/>
        <v>0</v>
      </c>
      <c r="T153" s="486">
        <v>8</v>
      </c>
      <c r="U153" s="474">
        <v>1</v>
      </c>
      <c r="V153" s="484">
        <f t="shared" si="48"/>
        <v>9</v>
      </c>
      <c r="W153" s="486">
        <v>2</v>
      </c>
      <c r="X153" s="474">
        <v>3</v>
      </c>
      <c r="Y153" s="484">
        <f t="shared" si="49"/>
        <v>5</v>
      </c>
      <c r="Z153" s="486">
        <v>3</v>
      </c>
      <c r="AA153" s="473">
        <v>6</v>
      </c>
      <c r="AB153" s="484">
        <f t="shared" si="50"/>
        <v>9</v>
      </c>
      <c r="AC153" s="487">
        <v>8</v>
      </c>
      <c r="AD153" s="474">
        <v>7</v>
      </c>
      <c r="AE153" s="190">
        <f t="shared" si="51"/>
        <v>15</v>
      </c>
      <c r="AF153" s="483">
        <f t="shared" si="52"/>
        <v>52</v>
      </c>
    </row>
    <row r="154" spans="1:32" ht="13" x14ac:dyDescent="0.3">
      <c r="A154" s="515" t="s">
        <v>196</v>
      </c>
      <c r="B154" s="486">
        <v>16</v>
      </c>
      <c r="C154" s="474">
        <v>20</v>
      </c>
      <c r="D154" s="484">
        <f t="shared" si="42"/>
        <v>36</v>
      </c>
      <c r="E154" s="487">
        <v>3</v>
      </c>
      <c r="F154" s="474">
        <v>0</v>
      </c>
      <c r="G154" s="484">
        <f t="shared" si="43"/>
        <v>3</v>
      </c>
      <c r="H154" s="473">
        <v>10</v>
      </c>
      <c r="I154" s="474">
        <v>4</v>
      </c>
      <c r="J154" s="484">
        <f t="shared" si="44"/>
        <v>14</v>
      </c>
      <c r="K154" s="473">
        <v>11</v>
      </c>
      <c r="L154" s="474">
        <v>9</v>
      </c>
      <c r="M154" s="485">
        <f t="shared" si="45"/>
        <v>20</v>
      </c>
      <c r="N154" s="473">
        <v>20</v>
      </c>
      <c r="O154" s="474">
        <v>4</v>
      </c>
      <c r="P154" s="485">
        <f t="shared" si="46"/>
        <v>24</v>
      </c>
      <c r="Q154" s="486">
        <v>0</v>
      </c>
      <c r="R154" s="474">
        <v>0</v>
      </c>
      <c r="S154" s="484">
        <f t="shared" si="47"/>
        <v>0</v>
      </c>
      <c r="T154" s="486">
        <v>35</v>
      </c>
      <c r="U154" s="474">
        <v>36</v>
      </c>
      <c r="V154" s="484">
        <f t="shared" si="48"/>
        <v>71</v>
      </c>
      <c r="W154" s="486">
        <v>16</v>
      </c>
      <c r="X154" s="474">
        <v>20</v>
      </c>
      <c r="Y154" s="484">
        <f t="shared" si="49"/>
        <v>36</v>
      </c>
      <c r="Z154" s="486">
        <v>37</v>
      </c>
      <c r="AA154" s="473">
        <v>41</v>
      </c>
      <c r="AB154" s="484">
        <f t="shared" si="50"/>
        <v>78</v>
      </c>
      <c r="AC154" s="487">
        <v>74</v>
      </c>
      <c r="AD154" s="474">
        <v>74</v>
      </c>
      <c r="AE154" s="190">
        <f t="shared" si="51"/>
        <v>148</v>
      </c>
      <c r="AF154" s="483">
        <f t="shared" si="52"/>
        <v>430</v>
      </c>
    </row>
    <row r="155" spans="1:32" ht="13" x14ac:dyDescent="0.3">
      <c r="A155" s="515" t="s">
        <v>197</v>
      </c>
      <c r="B155" s="486">
        <v>4</v>
      </c>
      <c r="C155" s="474">
        <v>4</v>
      </c>
      <c r="D155" s="484">
        <f t="shared" si="42"/>
        <v>8</v>
      </c>
      <c r="E155" s="487">
        <v>0</v>
      </c>
      <c r="F155" s="474">
        <v>0</v>
      </c>
      <c r="G155" s="484">
        <f t="shared" si="43"/>
        <v>0</v>
      </c>
      <c r="H155" s="473">
        <v>0</v>
      </c>
      <c r="I155" s="474">
        <v>1</v>
      </c>
      <c r="J155" s="484">
        <f t="shared" si="44"/>
        <v>1</v>
      </c>
      <c r="K155" s="473">
        <v>5</v>
      </c>
      <c r="L155" s="474">
        <v>1</v>
      </c>
      <c r="M155" s="485">
        <f t="shared" si="45"/>
        <v>6</v>
      </c>
      <c r="N155" s="473">
        <v>1</v>
      </c>
      <c r="O155" s="474">
        <v>1</v>
      </c>
      <c r="P155" s="485">
        <f t="shared" si="46"/>
        <v>2</v>
      </c>
      <c r="Q155" s="486">
        <v>0</v>
      </c>
      <c r="R155" s="474">
        <v>0</v>
      </c>
      <c r="S155" s="484">
        <f t="shared" si="47"/>
        <v>0</v>
      </c>
      <c r="T155" s="486">
        <v>9</v>
      </c>
      <c r="U155" s="474">
        <v>17</v>
      </c>
      <c r="V155" s="484">
        <f t="shared" si="48"/>
        <v>26</v>
      </c>
      <c r="W155" s="486">
        <v>4</v>
      </c>
      <c r="X155" s="474">
        <v>4</v>
      </c>
      <c r="Y155" s="484">
        <f t="shared" si="49"/>
        <v>8</v>
      </c>
      <c r="Z155" s="486">
        <v>13</v>
      </c>
      <c r="AA155" s="473">
        <v>12</v>
      </c>
      <c r="AB155" s="484">
        <f t="shared" si="50"/>
        <v>25</v>
      </c>
      <c r="AC155" s="487">
        <v>9</v>
      </c>
      <c r="AD155" s="474">
        <v>15</v>
      </c>
      <c r="AE155" s="190">
        <f t="shared" si="51"/>
        <v>24</v>
      </c>
      <c r="AF155" s="483">
        <f t="shared" si="52"/>
        <v>100</v>
      </c>
    </row>
    <row r="156" spans="1:32" ht="13" x14ac:dyDescent="0.3">
      <c r="A156" s="515" t="s">
        <v>198</v>
      </c>
      <c r="B156" s="486">
        <v>3</v>
      </c>
      <c r="C156" s="474">
        <v>8</v>
      </c>
      <c r="D156" s="484">
        <f t="shared" si="42"/>
        <v>11</v>
      </c>
      <c r="E156" s="487">
        <v>0</v>
      </c>
      <c r="F156" s="474">
        <v>0</v>
      </c>
      <c r="G156" s="484">
        <f t="shared" si="43"/>
        <v>0</v>
      </c>
      <c r="H156" s="473">
        <v>5</v>
      </c>
      <c r="I156" s="474">
        <v>2</v>
      </c>
      <c r="J156" s="484">
        <f t="shared" si="44"/>
        <v>7</v>
      </c>
      <c r="K156" s="473">
        <v>0</v>
      </c>
      <c r="L156" s="474">
        <v>4</v>
      </c>
      <c r="M156" s="485">
        <f t="shared" si="45"/>
        <v>4</v>
      </c>
      <c r="N156" s="473">
        <v>1</v>
      </c>
      <c r="O156" s="474">
        <v>0</v>
      </c>
      <c r="P156" s="485">
        <f t="shared" si="46"/>
        <v>1</v>
      </c>
      <c r="Q156" s="486">
        <v>0</v>
      </c>
      <c r="R156" s="474">
        <v>0</v>
      </c>
      <c r="S156" s="484">
        <f t="shared" si="47"/>
        <v>0</v>
      </c>
      <c r="T156" s="486">
        <v>10</v>
      </c>
      <c r="U156" s="474">
        <v>9</v>
      </c>
      <c r="V156" s="484">
        <f t="shared" si="48"/>
        <v>19</v>
      </c>
      <c r="W156" s="486">
        <v>3</v>
      </c>
      <c r="X156" s="474">
        <v>1</v>
      </c>
      <c r="Y156" s="484">
        <f t="shared" si="49"/>
        <v>4</v>
      </c>
      <c r="Z156" s="486">
        <v>4</v>
      </c>
      <c r="AA156" s="473">
        <v>3</v>
      </c>
      <c r="AB156" s="484">
        <f t="shared" si="50"/>
        <v>7</v>
      </c>
      <c r="AC156" s="487">
        <v>13</v>
      </c>
      <c r="AD156" s="474">
        <v>10</v>
      </c>
      <c r="AE156" s="190">
        <f t="shared" si="51"/>
        <v>23</v>
      </c>
      <c r="AF156" s="483">
        <f t="shared" si="52"/>
        <v>76</v>
      </c>
    </row>
    <row r="157" spans="1:32" ht="13" x14ac:dyDescent="0.3">
      <c r="A157" s="515" t="s">
        <v>199</v>
      </c>
      <c r="B157" s="486">
        <v>2</v>
      </c>
      <c r="C157" s="474">
        <v>4</v>
      </c>
      <c r="D157" s="484">
        <f t="shared" si="42"/>
        <v>6</v>
      </c>
      <c r="E157" s="487">
        <v>0</v>
      </c>
      <c r="F157" s="474">
        <v>0</v>
      </c>
      <c r="G157" s="484">
        <f t="shared" si="43"/>
        <v>0</v>
      </c>
      <c r="H157" s="473">
        <v>1</v>
      </c>
      <c r="I157" s="474">
        <v>0</v>
      </c>
      <c r="J157" s="484">
        <f t="shared" si="44"/>
        <v>1</v>
      </c>
      <c r="K157" s="473">
        <v>2</v>
      </c>
      <c r="L157" s="474">
        <v>0</v>
      </c>
      <c r="M157" s="485">
        <f t="shared" si="45"/>
        <v>2</v>
      </c>
      <c r="N157" s="473">
        <v>1</v>
      </c>
      <c r="O157" s="474">
        <v>1</v>
      </c>
      <c r="P157" s="485">
        <f t="shared" si="46"/>
        <v>2</v>
      </c>
      <c r="Q157" s="486">
        <v>0</v>
      </c>
      <c r="R157" s="474">
        <v>0</v>
      </c>
      <c r="S157" s="484">
        <f t="shared" si="47"/>
        <v>0</v>
      </c>
      <c r="T157" s="486">
        <v>13</v>
      </c>
      <c r="U157" s="474">
        <v>11</v>
      </c>
      <c r="V157" s="484">
        <f t="shared" si="48"/>
        <v>24</v>
      </c>
      <c r="W157" s="486">
        <v>3</v>
      </c>
      <c r="X157" s="474">
        <v>4</v>
      </c>
      <c r="Y157" s="484">
        <f t="shared" si="49"/>
        <v>7</v>
      </c>
      <c r="Z157" s="486">
        <v>0</v>
      </c>
      <c r="AA157" s="473">
        <v>8</v>
      </c>
      <c r="AB157" s="484">
        <f t="shared" si="50"/>
        <v>8</v>
      </c>
      <c r="AC157" s="487">
        <v>7</v>
      </c>
      <c r="AD157" s="474">
        <v>7</v>
      </c>
      <c r="AE157" s="190">
        <f t="shared" si="51"/>
        <v>14</v>
      </c>
      <c r="AF157" s="483">
        <f t="shared" si="52"/>
        <v>64</v>
      </c>
    </row>
    <row r="158" spans="1:32" ht="13" x14ac:dyDescent="0.3">
      <c r="A158" s="515" t="s">
        <v>200</v>
      </c>
      <c r="B158" s="486">
        <v>2</v>
      </c>
      <c r="C158" s="474">
        <v>3</v>
      </c>
      <c r="D158" s="484">
        <f t="shared" si="42"/>
        <v>5</v>
      </c>
      <c r="E158" s="487">
        <v>0</v>
      </c>
      <c r="F158" s="474">
        <v>0</v>
      </c>
      <c r="G158" s="484">
        <f t="shared" si="43"/>
        <v>0</v>
      </c>
      <c r="H158" s="473">
        <v>0</v>
      </c>
      <c r="I158" s="474">
        <v>0</v>
      </c>
      <c r="J158" s="484">
        <f t="shared" si="44"/>
        <v>0</v>
      </c>
      <c r="K158" s="473">
        <v>2</v>
      </c>
      <c r="L158" s="474">
        <v>2</v>
      </c>
      <c r="M158" s="485">
        <f t="shared" si="45"/>
        <v>4</v>
      </c>
      <c r="N158" s="473">
        <v>4</v>
      </c>
      <c r="O158" s="474">
        <v>2</v>
      </c>
      <c r="P158" s="485">
        <f t="shared" si="46"/>
        <v>6</v>
      </c>
      <c r="Q158" s="486">
        <v>0</v>
      </c>
      <c r="R158" s="474">
        <v>0</v>
      </c>
      <c r="S158" s="484">
        <f t="shared" si="47"/>
        <v>0</v>
      </c>
      <c r="T158" s="486">
        <v>5</v>
      </c>
      <c r="U158" s="474">
        <v>5</v>
      </c>
      <c r="V158" s="484">
        <f t="shared" si="48"/>
        <v>10</v>
      </c>
      <c r="W158" s="486">
        <v>2</v>
      </c>
      <c r="X158" s="474">
        <v>5</v>
      </c>
      <c r="Y158" s="484">
        <f t="shared" si="49"/>
        <v>7</v>
      </c>
      <c r="Z158" s="486">
        <v>7</v>
      </c>
      <c r="AA158" s="473">
        <v>6</v>
      </c>
      <c r="AB158" s="484">
        <f t="shared" si="50"/>
        <v>13</v>
      </c>
      <c r="AC158" s="487">
        <v>11</v>
      </c>
      <c r="AD158" s="474">
        <v>1</v>
      </c>
      <c r="AE158" s="190">
        <f t="shared" si="51"/>
        <v>12</v>
      </c>
      <c r="AF158" s="483">
        <f t="shared" si="52"/>
        <v>57</v>
      </c>
    </row>
    <row r="159" spans="1:32" ht="13" x14ac:dyDescent="0.3">
      <c r="A159" s="515" t="s">
        <v>201</v>
      </c>
      <c r="B159" s="486">
        <v>3</v>
      </c>
      <c r="C159" s="474">
        <v>4</v>
      </c>
      <c r="D159" s="484">
        <f t="shared" si="42"/>
        <v>7</v>
      </c>
      <c r="E159" s="487">
        <v>0</v>
      </c>
      <c r="F159" s="474">
        <v>0</v>
      </c>
      <c r="G159" s="484">
        <f t="shared" si="43"/>
        <v>0</v>
      </c>
      <c r="H159" s="473">
        <v>0</v>
      </c>
      <c r="I159" s="474">
        <v>1</v>
      </c>
      <c r="J159" s="484">
        <f t="shared" si="44"/>
        <v>1</v>
      </c>
      <c r="K159" s="473">
        <v>4</v>
      </c>
      <c r="L159" s="474">
        <v>3</v>
      </c>
      <c r="M159" s="485">
        <f t="shared" si="45"/>
        <v>7</v>
      </c>
      <c r="N159" s="473">
        <v>2</v>
      </c>
      <c r="O159" s="474">
        <v>1</v>
      </c>
      <c r="P159" s="485">
        <f t="shared" si="46"/>
        <v>3</v>
      </c>
      <c r="Q159" s="486">
        <v>0</v>
      </c>
      <c r="R159" s="474">
        <v>0</v>
      </c>
      <c r="S159" s="484">
        <f t="shared" si="47"/>
        <v>0</v>
      </c>
      <c r="T159" s="486">
        <v>5</v>
      </c>
      <c r="U159" s="474">
        <v>12</v>
      </c>
      <c r="V159" s="484">
        <f t="shared" si="48"/>
        <v>17</v>
      </c>
      <c r="W159" s="486">
        <v>1</v>
      </c>
      <c r="X159" s="474">
        <v>5</v>
      </c>
      <c r="Y159" s="484">
        <f t="shared" si="49"/>
        <v>6</v>
      </c>
      <c r="Z159" s="486">
        <v>3</v>
      </c>
      <c r="AA159" s="473">
        <v>2</v>
      </c>
      <c r="AB159" s="484">
        <f t="shared" si="50"/>
        <v>5</v>
      </c>
      <c r="AC159" s="487">
        <v>4</v>
      </c>
      <c r="AD159" s="474">
        <v>9</v>
      </c>
      <c r="AE159" s="190">
        <f t="shared" si="51"/>
        <v>13</v>
      </c>
      <c r="AF159" s="483">
        <f t="shared" si="52"/>
        <v>59</v>
      </c>
    </row>
    <row r="160" spans="1:32" ht="13" x14ac:dyDescent="0.3">
      <c r="A160" s="515" t="s">
        <v>202</v>
      </c>
      <c r="B160" s="486">
        <v>33</v>
      </c>
      <c r="C160" s="474">
        <v>33</v>
      </c>
      <c r="D160" s="484">
        <f t="shared" si="42"/>
        <v>66</v>
      </c>
      <c r="E160" s="487">
        <v>1</v>
      </c>
      <c r="F160" s="474">
        <v>1</v>
      </c>
      <c r="G160" s="484">
        <f t="shared" si="43"/>
        <v>2</v>
      </c>
      <c r="H160" s="473">
        <v>11</v>
      </c>
      <c r="I160" s="474">
        <v>8</v>
      </c>
      <c r="J160" s="484">
        <f t="shared" si="44"/>
        <v>19</v>
      </c>
      <c r="K160" s="473">
        <v>13</v>
      </c>
      <c r="L160" s="474">
        <v>22</v>
      </c>
      <c r="M160" s="485">
        <f t="shared" si="45"/>
        <v>35</v>
      </c>
      <c r="N160" s="473">
        <v>22</v>
      </c>
      <c r="O160" s="474">
        <v>21</v>
      </c>
      <c r="P160" s="485">
        <f t="shared" si="46"/>
        <v>43</v>
      </c>
      <c r="Q160" s="486">
        <v>1</v>
      </c>
      <c r="R160" s="474">
        <v>0</v>
      </c>
      <c r="S160" s="484">
        <f t="shared" si="47"/>
        <v>1</v>
      </c>
      <c r="T160" s="486">
        <v>73</v>
      </c>
      <c r="U160" s="474">
        <v>68</v>
      </c>
      <c r="V160" s="484">
        <f t="shared" si="48"/>
        <v>141</v>
      </c>
      <c r="W160" s="486">
        <v>23</v>
      </c>
      <c r="X160" s="474">
        <v>30</v>
      </c>
      <c r="Y160" s="484">
        <f t="shared" si="49"/>
        <v>53</v>
      </c>
      <c r="Z160" s="486">
        <v>67</v>
      </c>
      <c r="AA160" s="473">
        <v>51</v>
      </c>
      <c r="AB160" s="484">
        <f t="shared" si="50"/>
        <v>118</v>
      </c>
      <c r="AC160" s="487">
        <v>102</v>
      </c>
      <c r="AD160" s="474">
        <v>83</v>
      </c>
      <c r="AE160" s="190">
        <f t="shared" si="51"/>
        <v>185</v>
      </c>
      <c r="AF160" s="483">
        <f t="shared" si="52"/>
        <v>663</v>
      </c>
    </row>
    <row r="161" spans="1:32" ht="13" x14ac:dyDescent="0.3">
      <c r="A161" s="515" t="s">
        <v>203</v>
      </c>
      <c r="B161" s="486">
        <v>143</v>
      </c>
      <c r="C161" s="474">
        <v>141</v>
      </c>
      <c r="D161" s="484">
        <f t="shared" si="42"/>
        <v>284</v>
      </c>
      <c r="E161" s="487">
        <v>6</v>
      </c>
      <c r="F161" s="474">
        <v>9</v>
      </c>
      <c r="G161" s="484">
        <f t="shared" si="43"/>
        <v>15</v>
      </c>
      <c r="H161" s="473">
        <v>75</v>
      </c>
      <c r="I161" s="474">
        <v>89</v>
      </c>
      <c r="J161" s="484">
        <f t="shared" si="44"/>
        <v>164</v>
      </c>
      <c r="K161" s="473">
        <v>75</v>
      </c>
      <c r="L161" s="474">
        <v>102</v>
      </c>
      <c r="M161" s="485">
        <f t="shared" si="45"/>
        <v>177</v>
      </c>
      <c r="N161" s="473">
        <v>288</v>
      </c>
      <c r="O161" s="474">
        <v>217</v>
      </c>
      <c r="P161" s="485">
        <f t="shared" si="46"/>
        <v>505</v>
      </c>
      <c r="Q161" s="486">
        <v>0</v>
      </c>
      <c r="R161" s="474">
        <v>0</v>
      </c>
      <c r="S161" s="484">
        <f t="shared" si="47"/>
        <v>0</v>
      </c>
      <c r="T161" s="486">
        <v>348</v>
      </c>
      <c r="U161" s="474">
        <v>352</v>
      </c>
      <c r="V161" s="484">
        <f t="shared" si="48"/>
        <v>700</v>
      </c>
      <c r="W161" s="486">
        <v>162</v>
      </c>
      <c r="X161" s="474">
        <v>217</v>
      </c>
      <c r="Y161" s="484">
        <f t="shared" si="49"/>
        <v>379</v>
      </c>
      <c r="Z161" s="486">
        <v>447</v>
      </c>
      <c r="AA161" s="473">
        <v>420</v>
      </c>
      <c r="AB161" s="484">
        <f t="shared" si="50"/>
        <v>867</v>
      </c>
      <c r="AC161" s="487">
        <v>542</v>
      </c>
      <c r="AD161" s="474">
        <v>433</v>
      </c>
      <c r="AE161" s="190">
        <f t="shared" si="51"/>
        <v>975</v>
      </c>
      <c r="AF161" s="483">
        <f t="shared" si="52"/>
        <v>4066</v>
      </c>
    </row>
    <row r="162" spans="1:32" ht="13" x14ac:dyDescent="0.3">
      <c r="A162" s="515" t="s">
        <v>204</v>
      </c>
      <c r="B162" s="486">
        <v>11</v>
      </c>
      <c r="C162" s="474">
        <v>8</v>
      </c>
      <c r="D162" s="484">
        <f t="shared" si="42"/>
        <v>19</v>
      </c>
      <c r="E162" s="487">
        <v>0</v>
      </c>
      <c r="F162" s="474">
        <v>0</v>
      </c>
      <c r="G162" s="484">
        <f t="shared" si="43"/>
        <v>0</v>
      </c>
      <c r="H162" s="473">
        <v>3</v>
      </c>
      <c r="I162" s="474">
        <v>6</v>
      </c>
      <c r="J162" s="484">
        <f t="shared" si="44"/>
        <v>9</v>
      </c>
      <c r="K162" s="473">
        <v>6</v>
      </c>
      <c r="L162" s="474">
        <v>7</v>
      </c>
      <c r="M162" s="485">
        <f t="shared" si="45"/>
        <v>13</v>
      </c>
      <c r="N162" s="473">
        <v>6</v>
      </c>
      <c r="O162" s="474">
        <v>4</v>
      </c>
      <c r="P162" s="485">
        <f t="shared" si="46"/>
        <v>10</v>
      </c>
      <c r="Q162" s="486">
        <v>1</v>
      </c>
      <c r="R162" s="474">
        <v>0</v>
      </c>
      <c r="S162" s="484">
        <f t="shared" si="47"/>
        <v>1</v>
      </c>
      <c r="T162" s="486">
        <v>12</v>
      </c>
      <c r="U162" s="474">
        <v>14</v>
      </c>
      <c r="V162" s="484">
        <f t="shared" si="48"/>
        <v>26</v>
      </c>
      <c r="W162" s="486">
        <v>6</v>
      </c>
      <c r="X162" s="474">
        <v>9</v>
      </c>
      <c r="Y162" s="484">
        <f t="shared" si="49"/>
        <v>15</v>
      </c>
      <c r="Z162" s="486">
        <v>21</v>
      </c>
      <c r="AA162" s="473">
        <v>20</v>
      </c>
      <c r="AB162" s="484">
        <f t="shared" si="50"/>
        <v>41</v>
      </c>
      <c r="AC162" s="487">
        <v>15</v>
      </c>
      <c r="AD162" s="474">
        <v>26</v>
      </c>
      <c r="AE162" s="190">
        <f t="shared" si="51"/>
        <v>41</v>
      </c>
      <c r="AF162" s="483">
        <f t="shared" si="52"/>
        <v>175</v>
      </c>
    </row>
    <row r="163" spans="1:32" ht="13" x14ac:dyDescent="0.3">
      <c r="A163" s="515" t="s">
        <v>205</v>
      </c>
      <c r="B163" s="486">
        <v>1</v>
      </c>
      <c r="C163" s="474">
        <v>8</v>
      </c>
      <c r="D163" s="484">
        <f t="shared" si="42"/>
        <v>9</v>
      </c>
      <c r="E163" s="487">
        <v>0</v>
      </c>
      <c r="F163" s="474">
        <v>0</v>
      </c>
      <c r="G163" s="484">
        <f t="shared" si="43"/>
        <v>0</v>
      </c>
      <c r="H163" s="473">
        <v>2</v>
      </c>
      <c r="I163" s="474">
        <v>3</v>
      </c>
      <c r="J163" s="484">
        <f t="shared" si="44"/>
        <v>5</v>
      </c>
      <c r="K163" s="473">
        <v>0</v>
      </c>
      <c r="L163" s="474">
        <v>1</v>
      </c>
      <c r="M163" s="485">
        <f t="shared" si="45"/>
        <v>1</v>
      </c>
      <c r="N163" s="473">
        <v>0</v>
      </c>
      <c r="O163" s="474">
        <v>1</v>
      </c>
      <c r="P163" s="485">
        <f t="shared" si="46"/>
        <v>1</v>
      </c>
      <c r="Q163" s="486">
        <v>0</v>
      </c>
      <c r="R163" s="474">
        <v>0</v>
      </c>
      <c r="S163" s="484">
        <f t="shared" si="47"/>
        <v>0</v>
      </c>
      <c r="T163" s="486">
        <v>2</v>
      </c>
      <c r="U163" s="474">
        <v>1</v>
      </c>
      <c r="V163" s="484">
        <f t="shared" si="48"/>
        <v>3</v>
      </c>
      <c r="W163" s="486">
        <v>1</v>
      </c>
      <c r="X163" s="474">
        <v>4</v>
      </c>
      <c r="Y163" s="484">
        <f t="shared" si="49"/>
        <v>5</v>
      </c>
      <c r="Z163" s="486">
        <v>2</v>
      </c>
      <c r="AA163" s="473">
        <v>1</v>
      </c>
      <c r="AB163" s="484">
        <f t="shared" si="50"/>
        <v>3</v>
      </c>
      <c r="AC163" s="487">
        <v>0</v>
      </c>
      <c r="AD163" s="474">
        <v>4</v>
      </c>
      <c r="AE163" s="190">
        <f t="shared" si="51"/>
        <v>4</v>
      </c>
      <c r="AF163" s="483">
        <f t="shared" si="52"/>
        <v>31</v>
      </c>
    </row>
    <row r="164" spans="1:32" ht="13" x14ac:dyDescent="0.3">
      <c r="A164" s="515" t="s">
        <v>291</v>
      </c>
      <c r="B164" s="486">
        <v>13</v>
      </c>
      <c r="C164" s="474">
        <v>13</v>
      </c>
      <c r="D164" s="484">
        <f t="shared" si="42"/>
        <v>26</v>
      </c>
      <c r="E164" s="487">
        <v>2</v>
      </c>
      <c r="F164" s="474">
        <v>0</v>
      </c>
      <c r="G164" s="484">
        <f t="shared" si="43"/>
        <v>2</v>
      </c>
      <c r="H164" s="473">
        <v>2</v>
      </c>
      <c r="I164" s="474">
        <v>5</v>
      </c>
      <c r="J164" s="484">
        <f t="shared" si="44"/>
        <v>7</v>
      </c>
      <c r="K164" s="473">
        <v>7</v>
      </c>
      <c r="L164" s="474">
        <v>13</v>
      </c>
      <c r="M164" s="485">
        <f t="shared" si="45"/>
        <v>20</v>
      </c>
      <c r="N164" s="473">
        <v>12</v>
      </c>
      <c r="O164" s="474">
        <v>14</v>
      </c>
      <c r="P164" s="485">
        <f t="shared" si="46"/>
        <v>26</v>
      </c>
      <c r="Q164" s="486">
        <v>0</v>
      </c>
      <c r="R164" s="474">
        <v>0</v>
      </c>
      <c r="S164" s="484">
        <f t="shared" si="47"/>
        <v>0</v>
      </c>
      <c r="T164" s="486">
        <v>37</v>
      </c>
      <c r="U164" s="474">
        <v>28</v>
      </c>
      <c r="V164" s="484">
        <f t="shared" si="48"/>
        <v>65</v>
      </c>
      <c r="W164" s="486">
        <v>11</v>
      </c>
      <c r="X164" s="474">
        <v>18</v>
      </c>
      <c r="Y164" s="484">
        <f t="shared" si="49"/>
        <v>29</v>
      </c>
      <c r="Z164" s="486">
        <v>23</v>
      </c>
      <c r="AA164" s="473">
        <v>36</v>
      </c>
      <c r="AB164" s="484">
        <f t="shared" si="50"/>
        <v>59</v>
      </c>
      <c r="AC164" s="487">
        <v>32</v>
      </c>
      <c r="AD164" s="474">
        <v>27</v>
      </c>
      <c r="AE164" s="190">
        <f t="shared" si="51"/>
        <v>59</v>
      </c>
      <c r="AF164" s="483">
        <f t="shared" si="52"/>
        <v>293</v>
      </c>
    </row>
    <row r="165" spans="1:32" ht="13" x14ac:dyDescent="0.3">
      <c r="A165" s="515" t="s">
        <v>206</v>
      </c>
      <c r="B165" s="486">
        <v>14</v>
      </c>
      <c r="C165" s="474">
        <v>6</v>
      </c>
      <c r="D165" s="484">
        <f t="shared" si="42"/>
        <v>20</v>
      </c>
      <c r="E165" s="487">
        <v>0</v>
      </c>
      <c r="F165" s="474">
        <v>0</v>
      </c>
      <c r="G165" s="484">
        <f t="shared" si="43"/>
        <v>0</v>
      </c>
      <c r="H165" s="473">
        <v>4</v>
      </c>
      <c r="I165" s="474">
        <v>2</v>
      </c>
      <c r="J165" s="484">
        <f t="shared" si="44"/>
        <v>6</v>
      </c>
      <c r="K165" s="473">
        <v>7</v>
      </c>
      <c r="L165" s="474">
        <v>1</v>
      </c>
      <c r="M165" s="485">
        <f t="shared" si="45"/>
        <v>8</v>
      </c>
      <c r="N165" s="473">
        <v>9</v>
      </c>
      <c r="O165" s="474">
        <v>7</v>
      </c>
      <c r="P165" s="485">
        <f t="shared" si="46"/>
        <v>16</v>
      </c>
      <c r="Q165" s="486">
        <v>0</v>
      </c>
      <c r="R165" s="474">
        <v>0</v>
      </c>
      <c r="S165" s="484">
        <f t="shared" si="47"/>
        <v>0</v>
      </c>
      <c r="T165" s="486">
        <v>20</v>
      </c>
      <c r="U165" s="474">
        <v>17</v>
      </c>
      <c r="V165" s="484">
        <f t="shared" si="48"/>
        <v>37</v>
      </c>
      <c r="W165" s="486">
        <v>1</v>
      </c>
      <c r="X165" s="474">
        <v>10</v>
      </c>
      <c r="Y165" s="484">
        <f t="shared" si="49"/>
        <v>11</v>
      </c>
      <c r="Z165" s="486">
        <v>12</v>
      </c>
      <c r="AA165" s="473">
        <v>16</v>
      </c>
      <c r="AB165" s="484">
        <f t="shared" si="50"/>
        <v>28</v>
      </c>
      <c r="AC165" s="487">
        <v>26</v>
      </c>
      <c r="AD165" s="474">
        <v>19</v>
      </c>
      <c r="AE165" s="190">
        <f t="shared" si="51"/>
        <v>45</v>
      </c>
      <c r="AF165" s="483">
        <f t="shared" si="52"/>
        <v>171</v>
      </c>
    </row>
    <row r="166" spans="1:32" ht="13" x14ac:dyDescent="0.3">
      <c r="A166" s="515" t="s">
        <v>207</v>
      </c>
      <c r="B166" s="486">
        <v>0</v>
      </c>
      <c r="C166" s="474">
        <v>0</v>
      </c>
      <c r="D166" s="484">
        <f t="shared" si="42"/>
        <v>0</v>
      </c>
      <c r="E166" s="487">
        <v>0</v>
      </c>
      <c r="F166" s="474">
        <v>0</v>
      </c>
      <c r="G166" s="484">
        <f t="shared" si="43"/>
        <v>0</v>
      </c>
      <c r="H166" s="473">
        <v>1</v>
      </c>
      <c r="I166" s="474">
        <v>1</v>
      </c>
      <c r="J166" s="484">
        <f t="shared" si="44"/>
        <v>2</v>
      </c>
      <c r="K166" s="473">
        <v>0</v>
      </c>
      <c r="L166" s="474">
        <v>0</v>
      </c>
      <c r="M166" s="485">
        <f t="shared" si="45"/>
        <v>0</v>
      </c>
      <c r="N166" s="473">
        <v>1</v>
      </c>
      <c r="O166" s="474">
        <v>2</v>
      </c>
      <c r="P166" s="485">
        <f t="shared" si="46"/>
        <v>3</v>
      </c>
      <c r="Q166" s="486">
        <v>0</v>
      </c>
      <c r="R166" s="474">
        <v>0</v>
      </c>
      <c r="S166" s="484">
        <f t="shared" si="47"/>
        <v>0</v>
      </c>
      <c r="T166" s="486">
        <v>5</v>
      </c>
      <c r="U166" s="474">
        <v>6</v>
      </c>
      <c r="V166" s="484">
        <f t="shared" si="48"/>
        <v>11</v>
      </c>
      <c r="W166" s="486">
        <v>3</v>
      </c>
      <c r="X166" s="474">
        <v>1</v>
      </c>
      <c r="Y166" s="484">
        <f t="shared" si="49"/>
        <v>4</v>
      </c>
      <c r="Z166" s="486">
        <v>2</v>
      </c>
      <c r="AA166" s="473">
        <v>1</v>
      </c>
      <c r="AB166" s="484">
        <f t="shared" si="50"/>
        <v>3</v>
      </c>
      <c r="AC166" s="487">
        <v>3</v>
      </c>
      <c r="AD166" s="474">
        <v>3</v>
      </c>
      <c r="AE166" s="190">
        <f t="shared" si="51"/>
        <v>6</v>
      </c>
      <c r="AF166" s="483">
        <f t="shared" si="52"/>
        <v>29</v>
      </c>
    </row>
    <row r="167" spans="1:32" ht="13" x14ac:dyDescent="0.3">
      <c r="A167" s="515" t="s">
        <v>208</v>
      </c>
      <c r="B167" s="486">
        <v>26</v>
      </c>
      <c r="C167" s="474">
        <v>19</v>
      </c>
      <c r="D167" s="484">
        <f t="shared" si="42"/>
        <v>45</v>
      </c>
      <c r="E167" s="487">
        <v>1</v>
      </c>
      <c r="F167" s="474">
        <v>0</v>
      </c>
      <c r="G167" s="484">
        <f t="shared" si="43"/>
        <v>1</v>
      </c>
      <c r="H167" s="473">
        <v>9</v>
      </c>
      <c r="I167" s="474">
        <v>11</v>
      </c>
      <c r="J167" s="484">
        <f t="shared" si="44"/>
        <v>20</v>
      </c>
      <c r="K167" s="473">
        <v>16</v>
      </c>
      <c r="L167" s="474">
        <v>21</v>
      </c>
      <c r="M167" s="485">
        <f t="shared" si="45"/>
        <v>37</v>
      </c>
      <c r="N167" s="473">
        <v>25</v>
      </c>
      <c r="O167" s="474">
        <v>23</v>
      </c>
      <c r="P167" s="485">
        <f t="shared" si="46"/>
        <v>48</v>
      </c>
      <c r="Q167" s="486">
        <v>0</v>
      </c>
      <c r="R167" s="474">
        <v>1</v>
      </c>
      <c r="S167" s="484">
        <f t="shared" si="47"/>
        <v>1</v>
      </c>
      <c r="T167" s="486">
        <v>48</v>
      </c>
      <c r="U167" s="474">
        <v>51</v>
      </c>
      <c r="V167" s="484">
        <f t="shared" si="48"/>
        <v>99</v>
      </c>
      <c r="W167" s="486">
        <v>20</v>
      </c>
      <c r="X167" s="474">
        <v>21</v>
      </c>
      <c r="Y167" s="484">
        <f t="shared" si="49"/>
        <v>41</v>
      </c>
      <c r="Z167" s="486">
        <v>56</v>
      </c>
      <c r="AA167" s="473">
        <v>57</v>
      </c>
      <c r="AB167" s="484">
        <f t="shared" si="50"/>
        <v>113</v>
      </c>
      <c r="AC167" s="487">
        <v>88</v>
      </c>
      <c r="AD167" s="474">
        <v>92</v>
      </c>
      <c r="AE167" s="190">
        <f t="shared" si="51"/>
        <v>180</v>
      </c>
      <c r="AF167" s="483">
        <f t="shared" si="52"/>
        <v>585</v>
      </c>
    </row>
    <row r="168" spans="1:32" ht="13" x14ac:dyDescent="0.3">
      <c r="A168" s="515" t="s">
        <v>302</v>
      </c>
      <c r="B168" s="486">
        <v>5</v>
      </c>
      <c r="C168" s="474">
        <v>3</v>
      </c>
      <c r="D168" s="484">
        <f t="shared" ref="D168:D188" si="53">SUM(B168:C168)</f>
        <v>8</v>
      </c>
      <c r="E168" s="487">
        <v>0</v>
      </c>
      <c r="F168" s="474">
        <v>0</v>
      </c>
      <c r="G168" s="484">
        <f t="shared" ref="G168:G188" si="54">SUM(E168:F168)</f>
        <v>0</v>
      </c>
      <c r="H168" s="473">
        <v>1</v>
      </c>
      <c r="I168" s="474">
        <v>2</v>
      </c>
      <c r="J168" s="484">
        <f t="shared" ref="J168:J188" si="55">SUM(H168:I168)</f>
        <v>3</v>
      </c>
      <c r="K168" s="473">
        <v>4</v>
      </c>
      <c r="L168" s="474">
        <v>1</v>
      </c>
      <c r="M168" s="485">
        <f t="shared" ref="M168:M188" si="56">SUM(K168:L168)</f>
        <v>5</v>
      </c>
      <c r="N168" s="473">
        <v>7</v>
      </c>
      <c r="O168" s="474">
        <v>3</v>
      </c>
      <c r="P168" s="485">
        <f t="shared" ref="P168:P188" si="57">SUM(N168:O168)</f>
        <v>10</v>
      </c>
      <c r="Q168" s="486">
        <v>0</v>
      </c>
      <c r="R168" s="474">
        <v>0</v>
      </c>
      <c r="S168" s="484">
        <f t="shared" ref="S168:S188" si="58">SUM(Q168:R168)</f>
        <v>0</v>
      </c>
      <c r="T168" s="486">
        <v>11</v>
      </c>
      <c r="U168" s="474">
        <v>7</v>
      </c>
      <c r="V168" s="484">
        <f t="shared" ref="V168:V188" si="59">SUM(T168:U168)</f>
        <v>18</v>
      </c>
      <c r="W168" s="486">
        <v>2</v>
      </c>
      <c r="X168" s="474">
        <v>6</v>
      </c>
      <c r="Y168" s="484">
        <f t="shared" ref="Y168:Y188" si="60">SUM(W168:X168)</f>
        <v>8</v>
      </c>
      <c r="Z168" s="486">
        <v>13</v>
      </c>
      <c r="AA168" s="473">
        <v>15</v>
      </c>
      <c r="AB168" s="484">
        <f t="shared" ref="AB168:AB188" si="61">SUM(Z168:AA168)</f>
        <v>28</v>
      </c>
      <c r="AC168" s="487">
        <v>12</v>
      </c>
      <c r="AD168" s="474">
        <v>7</v>
      </c>
      <c r="AE168" s="190">
        <f t="shared" ref="AE168:AE188" si="62">SUM(AC168:AD168)</f>
        <v>19</v>
      </c>
      <c r="AF168" s="483">
        <f t="shared" si="52"/>
        <v>99</v>
      </c>
    </row>
    <row r="169" spans="1:32" ht="13" x14ac:dyDescent="0.3">
      <c r="A169" s="515" t="s">
        <v>209</v>
      </c>
      <c r="B169" s="486">
        <v>1</v>
      </c>
      <c r="C169" s="474">
        <v>4</v>
      </c>
      <c r="D169" s="484">
        <f t="shared" si="53"/>
        <v>5</v>
      </c>
      <c r="E169" s="487">
        <v>0</v>
      </c>
      <c r="F169" s="474">
        <v>0</v>
      </c>
      <c r="G169" s="484">
        <f t="shared" si="54"/>
        <v>0</v>
      </c>
      <c r="H169" s="473">
        <v>3</v>
      </c>
      <c r="I169" s="474">
        <v>0</v>
      </c>
      <c r="J169" s="484">
        <f t="shared" si="55"/>
        <v>3</v>
      </c>
      <c r="K169" s="473">
        <v>4</v>
      </c>
      <c r="L169" s="474">
        <v>5</v>
      </c>
      <c r="M169" s="485">
        <f t="shared" si="56"/>
        <v>9</v>
      </c>
      <c r="N169" s="473">
        <v>2</v>
      </c>
      <c r="O169" s="474">
        <v>6</v>
      </c>
      <c r="P169" s="485">
        <f t="shared" si="57"/>
        <v>8</v>
      </c>
      <c r="Q169" s="486">
        <v>0</v>
      </c>
      <c r="R169" s="474">
        <v>0</v>
      </c>
      <c r="S169" s="484">
        <f t="shared" si="58"/>
        <v>0</v>
      </c>
      <c r="T169" s="486">
        <v>13</v>
      </c>
      <c r="U169" s="474">
        <v>13</v>
      </c>
      <c r="V169" s="484">
        <f t="shared" si="59"/>
        <v>26</v>
      </c>
      <c r="W169" s="486">
        <v>5</v>
      </c>
      <c r="X169" s="474">
        <v>3</v>
      </c>
      <c r="Y169" s="484">
        <f t="shared" si="60"/>
        <v>8</v>
      </c>
      <c r="Z169" s="486">
        <v>8</v>
      </c>
      <c r="AA169" s="473">
        <v>8</v>
      </c>
      <c r="AB169" s="484">
        <f t="shared" si="61"/>
        <v>16</v>
      </c>
      <c r="AC169" s="487">
        <v>11</v>
      </c>
      <c r="AD169" s="474">
        <v>7</v>
      </c>
      <c r="AE169" s="190">
        <f t="shared" si="62"/>
        <v>18</v>
      </c>
      <c r="AF169" s="483">
        <f t="shared" si="52"/>
        <v>93</v>
      </c>
    </row>
    <row r="170" spans="1:32" ht="13" x14ac:dyDescent="0.3">
      <c r="A170" s="515" t="s">
        <v>211</v>
      </c>
      <c r="B170" s="486">
        <v>15</v>
      </c>
      <c r="C170" s="474">
        <v>14</v>
      </c>
      <c r="D170" s="484">
        <f t="shared" si="53"/>
        <v>29</v>
      </c>
      <c r="E170" s="487">
        <v>0</v>
      </c>
      <c r="F170" s="474">
        <v>0</v>
      </c>
      <c r="G170" s="484">
        <f t="shared" si="54"/>
        <v>0</v>
      </c>
      <c r="H170" s="473">
        <v>8</v>
      </c>
      <c r="I170" s="474">
        <v>1</v>
      </c>
      <c r="J170" s="484">
        <f t="shared" si="55"/>
        <v>9</v>
      </c>
      <c r="K170" s="473">
        <v>9</v>
      </c>
      <c r="L170" s="474">
        <v>4</v>
      </c>
      <c r="M170" s="485">
        <f t="shared" si="56"/>
        <v>13</v>
      </c>
      <c r="N170" s="473">
        <v>8</v>
      </c>
      <c r="O170" s="474">
        <v>7</v>
      </c>
      <c r="P170" s="485">
        <f t="shared" si="57"/>
        <v>15</v>
      </c>
      <c r="Q170" s="486">
        <v>0</v>
      </c>
      <c r="R170" s="474">
        <v>0</v>
      </c>
      <c r="S170" s="484">
        <f t="shared" si="58"/>
        <v>0</v>
      </c>
      <c r="T170" s="486">
        <v>24</v>
      </c>
      <c r="U170" s="474">
        <v>25</v>
      </c>
      <c r="V170" s="484">
        <f t="shared" si="59"/>
        <v>49</v>
      </c>
      <c r="W170" s="486">
        <v>14</v>
      </c>
      <c r="X170" s="474">
        <v>5</v>
      </c>
      <c r="Y170" s="484">
        <f t="shared" si="60"/>
        <v>19</v>
      </c>
      <c r="Z170" s="486">
        <v>28</v>
      </c>
      <c r="AA170" s="473">
        <v>20</v>
      </c>
      <c r="AB170" s="484">
        <f t="shared" si="61"/>
        <v>48</v>
      </c>
      <c r="AC170" s="487">
        <v>38</v>
      </c>
      <c r="AD170" s="474">
        <v>34</v>
      </c>
      <c r="AE170" s="190">
        <f t="shared" si="62"/>
        <v>72</v>
      </c>
      <c r="AF170" s="483">
        <f t="shared" si="52"/>
        <v>254</v>
      </c>
    </row>
    <row r="171" spans="1:32" ht="13" x14ac:dyDescent="0.3">
      <c r="A171" s="515" t="s">
        <v>210</v>
      </c>
      <c r="B171" s="486">
        <v>24</v>
      </c>
      <c r="C171" s="474">
        <v>10</v>
      </c>
      <c r="D171" s="484">
        <f t="shared" si="53"/>
        <v>34</v>
      </c>
      <c r="E171" s="487">
        <v>0</v>
      </c>
      <c r="F171" s="474">
        <v>2</v>
      </c>
      <c r="G171" s="484">
        <f t="shared" si="54"/>
        <v>2</v>
      </c>
      <c r="H171" s="473">
        <v>6</v>
      </c>
      <c r="I171" s="474">
        <v>5</v>
      </c>
      <c r="J171" s="484">
        <f t="shared" si="55"/>
        <v>11</v>
      </c>
      <c r="K171" s="473">
        <v>9</v>
      </c>
      <c r="L171" s="474">
        <v>15</v>
      </c>
      <c r="M171" s="485">
        <f t="shared" si="56"/>
        <v>24</v>
      </c>
      <c r="N171" s="473">
        <v>20</v>
      </c>
      <c r="O171" s="474">
        <v>6</v>
      </c>
      <c r="P171" s="485">
        <f t="shared" si="57"/>
        <v>26</v>
      </c>
      <c r="Q171" s="486">
        <v>1</v>
      </c>
      <c r="R171" s="474">
        <v>0</v>
      </c>
      <c r="S171" s="484">
        <f t="shared" si="58"/>
        <v>1</v>
      </c>
      <c r="T171" s="486">
        <v>46</v>
      </c>
      <c r="U171" s="474">
        <v>47</v>
      </c>
      <c r="V171" s="484">
        <f t="shared" si="59"/>
        <v>93</v>
      </c>
      <c r="W171" s="486">
        <v>14</v>
      </c>
      <c r="X171" s="474">
        <v>25</v>
      </c>
      <c r="Y171" s="484">
        <f t="shared" si="60"/>
        <v>39</v>
      </c>
      <c r="Z171" s="486">
        <v>46</v>
      </c>
      <c r="AA171" s="473">
        <v>49</v>
      </c>
      <c r="AB171" s="484">
        <f t="shared" si="61"/>
        <v>95</v>
      </c>
      <c r="AC171" s="487">
        <v>83</v>
      </c>
      <c r="AD171" s="474">
        <v>59</v>
      </c>
      <c r="AE171" s="190">
        <f t="shared" si="62"/>
        <v>142</v>
      </c>
      <c r="AF171" s="483">
        <f t="shared" si="52"/>
        <v>467</v>
      </c>
    </row>
    <row r="172" spans="1:32" ht="13" x14ac:dyDescent="0.3">
      <c r="A172" s="515" t="s">
        <v>212</v>
      </c>
      <c r="B172" s="486">
        <v>26</v>
      </c>
      <c r="C172" s="474">
        <v>13</v>
      </c>
      <c r="D172" s="484">
        <f t="shared" si="53"/>
        <v>39</v>
      </c>
      <c r="E172" s="487">
        <v>0</v>
      </c>
      <c r="F172" s="474">
        <v>3</v>
      </c>
      <c r="G172" s="484">
        <f t="shared" si="54"/>
        <v>3</v>
      </c>
      <c r="H172" s="473">
        <v>8</v>
      </c>
      <c r="I172" s="474">
        <v>8</v>
      </c>
      <c r="J172" s="484">
        <f t="shared" si="55"/>
        <v>16</v>
      </c>
      <c r="K172" s="473">
        <v>15</v>
      </c>
      <c r="L172" s="474">
        <v>11</v>
      </c>
      <c r="M172" s="485">
        <f t="shared" si="56"/>
        <v>26</v>
      </c>
      <c r="N172" s="473">
        <v>42</v>
      </c>
      <c r="O172" s="474">
        <v>12</v>
      </c>
      <c r="P172" s="485">
        <f t="shared" si="57"/>
        <v>54</v>
      </c>
      <c r="Q172" s="486">
        <v>0</v>
      </c>
      <c r="R172" s="474">
        <v>0</v>
      </c>
      <c r="S172" s="484">
        <f t="shared" si="58"/>
        <v>0</v>
      </c>
      <c r="T172" s="486">
        <v>40</v>
      </c>
      <c r="U172" s="474">
        <v>63</v>
      </c>
      <c r="V172" s="484">
        <f t="shared" si="59"/>
        <v>103</v>
      </c>
      <c r="W172" s="486">
        <v>17</v>
      </c>
      <c r="X172" s="474">
        <v>28</v>
      </c>
      <c r="Y172" s="484">
        <f t="shared" si="60"/>
        <v>45</v>
      </c>
      <c r="Z172" s="486">
        <v>39</v>
      </c>
      <c r="AA172" s="473">
        <v>52</v>
      </c>
      <c r="AB172" s="484">
        <f t="shared" si="61"/>
        <v>91</v>
      </c>
      <c r="AC172" s="487">
        <v>74</v>
      </c>
      <c r="AD172" s="474">
        <v>59</v>
      </c>
      <c r="AE172" s="190">
        <f t="shared" si="62"/>
        <v>133</v>
      </c>
      <c r="AF172" s="483">
        <f t="shared" si="52"/>
        <v>510</v>
      </c>
    </row>
    <row r="173" spans="1:32" ht="13" x14ac:dyDescent="0.3">
      <c r="A173" s="515" t="s">
        <v>213</v>
      </c>
      <c r="B173" s="486">
        <v>5</v>
      </c>
      <c r="C173" s="474">
        <v>1</v>
      </c>
      <c r="D173" s="484">
        <f t="shared" si="53"/>
        <v>6</v>
      </c>
      <c r="E173" s="487">
        <v>0</v>
      </c>
      <c r="F173" s="474">
        <v>0</v>
      </c>
      <c r="G173" s="484">
        <f t="shared" si="54"/>
        <v>0</v>
      </c>
      <c r="H173" s="473">
        <v>1</v>
      </c>
      <c r="I173" s="474">
        <v>4</v>
      </c>
      <c r="J173" s="484">
        <f t="shared" si="55"/>
        <v>5</v>
      </c>
      <c r="K173" s="473">
        <v>1</v>
      </c>
      <c r="L173" s="474">
        <v>0</v>
      </c>
      <c r="M173" s="485">
        <f t="shared" si="56"/>
        <v>1</v>
      </c>
      <c r="N173" s="473">
        <v>3</v>
      </c>
      <c r="O173" s="474">
        <v>0</v>
      </c>
      <c r="P173" s="485">
        <f t="shared" si="57"/>
        <v>3</v>
      </c>
      <c r="Q173" s="486">
        <v>0</v>
      </c>
      <c r="R173" s="474">
        <v>0</v>
      </c>
      <c r="S173" s="484">
        <f t="shared" si="58"/>
        <v>0</v>
      </c>
      <c r="T173" s="486">
        <v>7</v>
      </c>
      <c r="U173" s="474">
        <v>10</v>
      </c>
      <c r="V173" s="484">
        <f t="shared" si="59"/>
        <v>17</v>
      </c>
      <c r="W173" s="486">
        <v>4</v>
      </c>
      <c r="X173" s="474">
        <v>5</v>
      </c>
      <c r="Y173" s="484">
        <f t="shared" si="60"/>
        <v>9</v>
      </c>
      <c r="Z173" s="486">
        <v>4</v>
      </c>
      <c r="AA173" s="473">
        <v>2</v>
      </c>
      <c r="AB173" s="484">
        <f t="shared" si="61"/>
        <v>6</v>
      </c>
      <c r="AC173" s="487">
        <v>7</v>
      </c>
      <c r="AD173" s="474">
        <v>8</v>
      </c>
      <c r="AE173" s="190">
        <f t="shared" si="62"/>
        <v>15</v>
      </c>
      <c r="AF173" s="483">
        <f t="shared" si="52"/>
        <v>62</v>
      </c>
    </row>
    <row r="174" spans="1:32" ht="13" x14ac:dyDescent="0.3">
      <c r="A174" s="515" t="s">
        <v>214</v>
      </c>
      <c r="B174" s="486">
        <v>6</v>
      </c>
      <c r="C174" s="474">
        <v>6</v>
      </c>
      <c r="D174" s="484">
        <f t="shared" si="53"/>
        <v>12</v>
      </c>
      <c r="E174" s="487">
        <v>0</v>
      </c>
      <c r="F174" s="474">
        <v>0</v>
      </c>
      <c r="G174" s="484">
        <f t="shared" si="54"/>
        <v>0</v>
      </c>
      <c r="H174" s="473">
        <v>2</v>
      </c>
      <c r="I174" s="474">
        <v>3</v>
      </c>
      <c r="J174" s="484">
        <f t="shared" si="55"/>
        <v>5</v>
      </c>
      <c r="K174" s="473">
        <v>8</v>
      </c>
      <c r="L174" s="474">
        <v>7</v>
      </c>
      <c r="M174" s="485">
        <f t="shared" si="56"/>
        <v>15</v>
      </c>
      <c r="N174" s="473">
        <v>7</v>
      </c>
      <c r="O174" s="474">
        <v>2</v>
      </c>
      <c r="P174" s="485">
        <f t="shared" si="57"/>
        <v>9</v>
      </c>
      <c r="Q174" s="486">
        <v>0</v>
      </c>
      <c r="R174" s="474">
        <v>0</v>
      </c>
      <c r="S174" s="484">
        <f t="shared" si="58"/>
        <v>0</v>
      </c>
      <c r="T174" s="486">
        <v>4</v>
      </c>
      <c r="U174" s="474">
        <v>13</v>
      </c>
      <c r="V174" s="484">
        <f t="shared" si="59"/>
        <v>17</v>
      </c>
      <c r="W174" s="486">
        <v>7</v>
      </c>
      <c r="X174" s="474">
        <v>6</v>
      </c>
      <c r="Y174" s="484">
        <f t="shared" si="60"/>
        <v>13</v>
      </c>
      <c r="Z174" s="486">
        <v>17</v>
      </c>
      <c r="AA174" s="473">
        <v>13</v>
      </c>
      <c r="AB174" s="484">
        <f t="shared" si="61"/>
        <v>30</v>
      </c>
      <c r="AC174" s="487">
        <v>26</v>
      </c>
      <c r="AD174" s="474">
        <v>18</v>
      </c>
      <c r="AE174" s="190">
        <f t="shared" si="62"/>
        <v>44</v>
      </c>
      <c r="AF174" s="483">
        <f t="shared" si="52"/>
        <v>145</v>
      </c>
    </row>
    <row r="175" spans="1:32" ht="13" x14ac:dyDescent="0.3">
      <c r="A175" s="515" t="s">
        <v>215</v>
      </c>
      <c r="B175" s="486">
        <v>2</v>
      </c>
      <c r="C175" s="474">
        <v>1</v>
      </c>
      <c r="D175" s="484">
        <f t="shared" si="53"/>
        <v>3</v>
      </c>
      <c r="E175" s="487">
        <v>0</v>
      </c>
      <c r="F175" s="474">
        <v>1</v>
      </c>
      <c r="G175" s="484">
        <f t="shared" si="54"/>
        <v>1</v>
      </c>
      <c r="H175" s="473">
        <v>1</v>
      </c>
      <c r="I175" s="474">
        <v>0</v>
      </c>
      <c r="J175" s="484">
        <f t="shared" si="55"/>
        <v>1</v>
      </c>
      <c r="K175" s="473">
        <v>0</v>
      </c>
      <c r="L175" s="474">
        <v>3</v>
      </c>
      <c r="M175" s="485">
        <f t="shared" si="56"/>
        <v>3</v>
      </c>
      <c r="N175" s="473">
        <v>4</v>
      </c>
      <c r="O175" s="474">
        <v>1</v>
      </c>
      <c r="P175" s="485">
        <f t="shared" si="57"/>
        <v>5</v>
      </c>
      <c r="Q175" s="486">
        <v>0</v>
      </c>
      <c r="R175" s="474">
        <v>0</v>
      </c>
      <c r="S175" s="484">
        <f t="shared" si="58"/>
        <v>0</v>
      </c>
      <c r="T175" s="486">
        <v>5</v>
      </c>
      <c r="U175" s="474">
        <v>7</v>
      </c>
      <c r="V175" s="484">
        <f t="shared" si="59"/>
        <v>12</v>
      </c>
      <c r="W175" s="486">
        <v>3</v>
      </c>
      <c r="X175" s="474">
        <v>4</v>
      </c>
      <c r="Y175" s="484">
        <f t="shared" si="60"/>
        <v>7</v>
      </c>
      <c r="Z175" s="486">
        <v>9</v>
      </c>
      <c r="AA175" s="473">
        <v>8</v>
      </c>
      <c r="AB175" s="484">
        <f t="shared" si="61"/>
        <v>17</v>
      </c>
      <c r="AC175" s="487">
        <v>17</v>
      </c>
      <c r="AD175" s="474">
        <v>6</v>
      </c>
      <c r="AE175" s="190">
        <f t="shared" si="62"/>
        <v>23</v>
      </c>
      <c r="AF175" s="483">
        <f t="shared" si="52"/>
        <v>72</v>
      </c>
    </row>
    <row r="176" spans="1:32" ht="13" x14ac:dyDescent="0.3">
      <c r="A176" s="515" t="s">
        <v>216</v>
      </c>
      <c r="B176" s="486">
        <v>42</v>
      </c>
      <c r="C176" s="474">
        <v>33</v>
      </c>
      <c r="D176" s="484">
        <f t="shared" si="53"/>
        <v>75</v>
      </c>
      <c r="E176" s="487">
        <v>1</v>
      </c>
      <c r="F176" s="474">
        <v>3</v>
      </c>
      <c r="G176" s="484">
        <f t="shared" si="54"/>
        <v>4</v>
      </c>
      <c r="H176" s="473">
        <v>17</v>
      </c>
      <c r="I176" s="474">
        <v>10</v>
      </c>
      <c r="J176" s="484">
        <f t="shared" si="55"/>
        <v>27</v>
      </c>
      <c r="K176" s="473">
        <v>30</v>
      </c>
      <c r="L176" s="474">
        <v>29</v>
      </c>
      <c r="M176" s="485">
        <f t="shared" si="56"/>
        <v>59</v>
      </c>
      <c r="N176" s="473">
        <v>46</v>
      </c>
      <c r="O176" s="474">
        <v>17</v>
      </c>
      <c r="P176" s="485">
        <f t="shared" si="57"/>
        <v>63</v>
      </c>
      <c r="Q176" s="486">
        <v>1</v>
      </c>
      <c r="R176" s="474">
        <v>1</v>
      </c>
      <c r="S176" s="484">
        <f t="shared" si="58"/>
        <v>2</v>
      </c>
      <c r="T176" s="486">
        <v>73</v>
      </c>
      <c r="U176" s="474">
        <v>116</v>
      </c>
      <c r="V176" s="484">
        <f t="shared" si="59"/>
        <v>189</v>
      </c>
      <c r="W176" s="486">
        <v>39</v>
      </c>
      <c r="X176" s="474">
        <v>33</v>
      </c>
      <c r="Y176" s="484">
        <f t="shared" si="60"/>
        <v>72</v>
      </c>
      <c r="Z176" s="486">
        <v>81</v>
      </c>
      <c r="AA176" s="473">
        <v>91</v>
      </c>
      <c r="AB176" s="484">
        <f t="shared" si="61"/>
        <v>172</v>
      </c>
      <c r="AC176" s="487">
        <v>125</v>
      </c>
      <c r="AD176" s="474">
        <v>112</v>
      </c>
      <c r="AE176" s="190">
        <f t="shared" si="62"/>
        <v>237</v>
      </c>
      <c r="AF176" s="483">
        <f t="shared" si="52"/>
        <v>900</v>
      </c>
    </row>
    <row r="177" spans="1:32" ht="13" x14ac:dyDescent="0.3">
      <c r="A177" s="515" t="s">
        <v>218</v>
      </c>
      <c r="B177" s="486">
        <v>23</v>
      </c>
      <c r="C177" s="474">
        <v>32</v>
      </c>
      <c r="D177" s="484">
        <f t="shared" si="53"/>
        <v>55</v>
      </c>
      <c r="E177" s="487">
        <v>0</v>
      </c>
      <c r="F177" s="474">
        <v>0</v>
      </c>
      <c r="G177" s="484">
        <f t="shared" si="54"/>
        <v>0</v>
      </c>
      <c r="H177" s="473">
        <v>8</v>
      </c>
      <c r="I177" s="474">
        <v>9</v>
      </c>
      <c r="J177" s="484">
        <f t="shared" si="55"/>
        <v>17</v>
      </c>
      <c r="K177" s="473">
        <v>26</v>
      </c>
      <c r="L177" s="474">
        <v>26</v>
      </c>
      <c r="M177" s="485">
        <f t="shared" si="56"/>
        <v>52</v>
      </c>
      <c r="N177" s="473">
        <v>36</v>
      </c>
      <c r="O177" s="474">
        <v>13</v>
      </c>
      <c r="P177" s="485">
        <f t="shared" si="57"/>
        <v>49</v>
      </c>
      <c r="Q177" s="486">
        <v>0</v>
      </c>
      <c r="R177" s="474">
        <v>0</v>
      </c>
      <c r="S177" s="484">
        <f t="shared" si="58"/>
        <v>0</v>
      </c>
      <c r="T177" s="486">
        <v>44</v>
      </c>
      <c r="U177" s="474">
        <v>76</v>
      </c>
      <c r="V177" s="484">
        <f t="shared" si="59"/>
        <v>120</v>
      </c>
      <c r="W177" s="486">
        <v>26</v>
      </c>
      <c r="X177" s="474">
        <v>36</v>
      </c>
      <c r="Y177" s="484">
        <f t="shared" si="60"/>
        <v>62</v>
      </c>
      <c r="Z177" s="486">
        <v>59</v>
      </c>
      <c r="AA177" s="473">
        <v>54</v>
      </c>
      <c r="AB177" s="484">
        <f t="shared" si="61"/>
        <v>113</v>
      </c>
      <c r="AC177" s="487">
        <v>97</v>
      </c>
      <c r="AD177" s="474">
        <v>82</v>
      </c>
      <c r="AE177" s="190">
        <f t="shared" si="62"/>
        <v>179</v>
      </c>
      <c r="AF177" s="483">
        <f t="shared" si="52"/>
        <v>647</v>
      </c>
    </row>
    <row r="178" spans="1:32" ht="13" x14ac:dyDescent="0.3">
      <c r="A178" s="515" t="s">
        <v>217</v>
      </c>
      <c r="B178" s="486">
        <v>10</v>
      </c>
      <c r="C178" s="474">
        <v>3</v>
      </c>
      <c r="D178" s="484">
        <f t="shared" si="53"/>
        <v>13</v>
      </c>
      <c r="E178" s="487">
        <v>0</v>
      </c>
      <c r="F178" s="474">
        <v>0</v>
      </c>
      <c r="G178" s="484">
        <f t="shared" si="54"/>
        <v>0</v>
      </c>
      <c r="H178" s="473">
        <v>2</v>
      </c>
      <c r="I178" s="474">
        <v>1</v>
      </c>
      <c r="J178" s="484">
        <f t="shared" si="55"/>
        <v>3</v>
      </c>
      <c r="K178" s="473">
        <v>2</v>
      </c>
      <c r="L178" s="474">
        <v>3</v>
      </c>
      <c r="M178" s="485">
        <f t="shared" si="56"/>
        <v>5</v>
      </c>
      <c r="N178" s="473">
        <v>5</v>
      </c>
      <c r="O178" s="474">
        <v>5</v>
      </c>
      <c r="P178" s="485">
        <f t="shared" si="57"/>
        <v>10</v>
      </c>
      <c r="Q178" s="486">
        <v>0</v>
      </c>
      <c r="R178" s="474">
        <v>0</v>
      </c>
      <c r="S178" s="484">
        <f t="shared" si="58"/>
        <v>0</v>
      </c>
      <c r="T178" s="486">
        <v>10</v>
      </c>
      <c r="U178" s="474">
        <v>12</v>
      </c>
      <c r="V178" s="484">
        <f t="shared" si="59"/>
        <v>22</v>
      </c>
      <c r="W178" s="486">
        <v>3</v>
      </c>
      <c r="X178" s="474">
        <v>6</v>
      </c>
      <c r="Y178" s="484">
        <f t="shared" si="60"/>
        <v>9</v>
      </c>
      <c r="Z178" s="486">
        <v>10</v>
      </c>
      <c r="AA178" s="473">
        <v>10</v>
      </c>
      <c r="AB178" s="484">
        <f t="shared" si="61"/>
        <v>20</v>
      </c>
      <c r="AC178" s="487">
        <v>13</v>
      </c>
      <c r="AD178" s="474">
        <v>8</v>
      </c>
      <c r="AE178" s="190">
        <f t="shared" si="62"/>
        <v>21</v>
      </c>
      <c r="AF178" s="483">
        <f t="shared" si="52"/>
        <v>103</v>
      </c>
    </row>
    <row r="179" spans="1:32" ht="13" x14ac:dyDescent="0.3">
      <c r="A179" s="515" t="s">
        <v>219</v>
      </c>
      <c r="B179" s="486">
        <v>4</v>
      </c>
      <c r="C179" s="474">
        <v>5</v>
      </c>
      <c r="D179" s="484">
        <f t="shared" si="53"/>
        <v>9</v>
      </c>
      <c r="E179" s="487">
        <v>0</v>
      </c>
      <c r="F179" s="474">
        <v>1</v>
      </c>
      <c r="G179" s="484">
        <f t="shared" si="54"/>
        <v>1</v>
      </c>
      <c r="H179" s="473">
        <v>1</v>
      </c>
      <c r="I179" s="474">
        <v>3</v>
      </c>
      <c r="J179" s="484">
        <f t="shared" si="55"/>
        <v>4</v>
      </c>
      <c r="K179" s="473">
        <v>6</v>
      </c>
      <c r="L179" s="474">
        <v>3</v>
      </c>
      <c r="M179" s="485">
        <f t="shared" si="56"/>
        <v>9</v>
      </c>
      <c r="N179" s="473">
        <v>2</v>
      </c>
      <c r="O179" s="474">
        <v>1</v>
      </c>
      <c r="P179" s="485">
        <f t="shared" si="57"/>
        <v>3</v>
      </c>
      <c r="Q179" s="486">
        <v>0</v>
      </c>
      <c r="R179" s="474">
        <v>0</v>
      </c>
      <c r="S179" s="484">
        <f t="shared" si="58"/>
        <v>0</v>
      </c>
      <c r="T179" s="486">
        <v>10</v>
      </c>
      <c r="U179" s="474">
        <v>10</v>
      </c>
      <c r="V179" s="484">
        <f t="shared" si="59"/>
        <v>20</v>
      </c>
      <c r="W179" s="486">
        <v>7</v>
      </c>
      <c r="X179" s="474">
        <v>3</v>
      </c>
      <c r="Y179" s="484">
        <f t="shared" si="60"/>
        <v>10</v>
      </c>
      <c r="Z179" s="486">
        <v>7</v>
      </c>
      <c r="AA179" s="473">
        <v>12</v>
      </c>
      <c r="AB179" s="484">
        <f t="shared" si="61"/>
        <v>19</v>
      </c>
      <c r="AC179" s="487">
        <v>21</v>
      </c>
      <c r="AD179" s="474">
        <v>8</v>
      </c>
      <c r="AE179" s="190">
        <f t="shared" si="62"/>
        <v>29</v>
      </c>
      <c r="AF179" s="483">
        <f t="shared" si="52"/>
        <v>104</v>
      </c>
    </row>
    <row r="180" spans="1:32" ht="13" x14ac:dyDescent="0.3">
      <c r="A180" s="515" t="s">
        <v>220</v>
      </c>
      <c r="B180" s="486">
        <v>30</v>
      </c>
      <c r="C180" s="474">
        <v>16</v>
      </c>
      <c r="D180" s="484">
        <f t="shared" si="53"/>
        <v>46</v>
      </c>
      <c r="E180" s="487">
        <v>1</v>
      </c>
      <c r="F180" s="474">
        <v>3</v>
      </c>
      <c r="G180" s="484">
        <f t="shared" si="54"/>
        <v>4</v>
      </c>
      <c r="H180" s="473">
        <v>12</v>
      </c>
      <c r="I180" s="474">
        <v>8</v>
      </c>
      <c r="J180" s="484">
        <f t="shared" si="55"/>
        <v>20</v>
      </c>
      <c r="K180" s="473">
        <v>11</v>
      </c>
      <c r="L180" s="474">
        <v>10</v>
      </c>
      <c r="M180" s="485">
        <f t="shared" si="56"/>
        <v>21</v>
      </c>
      <c r="N180" s="473">
        <v>11</v>
      </c>
      <c r="O180" s="474">
        <v>4</v>
      </c>
      <c r="P180" s="485">
        <f t="shared" si="57"/>
        <v>15</v>
      </c>
      <c r="Q180" s="486">
        <v>0</v>
      </c>
      <c r="R180" s="474">
        <v>0</v>
      </c>
      <c r="S180" s="484">
        <f t="shared" si="58"/>
        <v>0</v>
      </c>
      <c r="T180" s="486">
        <v>60</v>
      </c>
      <c r="U180" s="474">
        <v>67</v>
      </c>
      <c r="V180" s="484">
        <f t="shared" si="59"/>
        <v>127</v>
      </c>
      <c r="W180" s="486">
        <v>19</v>
      </c>
      <c r="X180" s="474">
        <v>24</v>
      </c>
      <c r="Y180" s="484">
        <f t="shared" si="60"/>
        <v>43</v>
      </c>
      <c r="Z180" s="486">
        <v>30</v>
      </c>
      <c r="AA180" s="473">
        <v>42</v>
      </c>
      <c r="AB180" s="484">
        <f t="shared" si="61"/>
        <v>72</v>
      </c>
      <c r="AC180" s="487">
        <v>74</v>
      </c>
      <c r="AD180" s="474">
        <v>61</v>
      </c>
      <c r="AE180" s="190">
        <f t="shared" si="62"/>
        <v>135</v>
      </c>
      <c r="AF180" s="483">
        <f t="shared" si="52"/>
        <v>483</v>
      </c>
    </row>
    <row r="181" spans="1:32" ht="13" x14ac:dyDescent="0.3">
      <c r="A181" s="515" t="s">
        <v>221</v>
      </c>
      <c r="B181" s="486">
        <v>77</v>
      </c>
      <c r="C181" s="474">
        <v>47</v>
      </c>
      <c r="D181" s="484">
        <f t="shared" si="53"/>
        <v>124</v>
      </c>
      <c r="E181" s="487">
        <v>3</v>
      </c>
      <c r="F181" s="474">
        <v>5</v>
      </c>
      <c r="G181" s="484">
        <f t="shared" si="54"/>
        <v>8</v>
      </c>
      <c r="H181" s="473">
        <v>35</v>
      </c>
      <c r="I181" s="474">
        <v>22</v>
      </c>
      <c r="J181" s="484">
        <f t="shared" si="55"/>
        <v>57</v>
      </c>
      <c r="K181" s="473">
        <v>39</v>
      </c>
      <c r="L181" s="474">
        <v>55</v>
      </c>
      <c r="M181" s="485">
        <f t="shared" si="56"/>
        <v>94</v>
      </c>
      <c r="N181" s="473">
        <v>53</v>
      </c>
      <c r="O181" s="474">
        <v>23</v>
      </c>
      <c r="P181" s="485">
        <f t="shared" si="57"/>
        <v>76</v>
      </c>
      <c r="Q181" s="486">
        <v>0</v>
      </c>
      <c r="R181" s="474">
        <v>0</v>
      </c>
      <c r="S181" s="484">
        <f t="shared" si="58"/>
        <v>0</v>
      </c>
      <c r="T181" s="486">
        <v>118</v>
      </c>
      <c r="U181" s="474">
        <v>175</v>
      </c>
      <c r="V181" s="484">
        <f t="shared" si="59"/>
        <v>293</v>
      </c>
      <c r="W181" s="486">
        <v>56</v>
      </c>
      <c r="X181" s="474">
        <v>65</v>
      </c>
      <c r="Y181" s="484">
        <f t="shared" si="60"/>
        <v>121</v>
      </c>
      <c r="Z181" s="486">
        <v>120</v>
      </c>
      <c r="AA181" s="473">
        <v>123</v>
      </c>
      <c r="AB181" s="484">
        <f t="shared" si="61"/>
        <v>243</v>
      </c>
      <c r="AC181" s="487">
        <v>188</v>
      </c>
      <c r="AD181" s="474">
        <v>160</v>
      </c>
      <c r="AE181" s="190">
        <f t="shared" si="62"/>
        <v>348</v>
      </c>
      <c r="AF181" s="483">
        <f t="shared" si="52"/>
        <v>1364</v>
      </c>
    </row>
    <row r="182" spans="1:32" ht="13" x14ac:dyDescent="0.3">
      <c r="A182" s="515" t="s">
        <v>292</v>
      </c>
      <c r="B182" s="486">
        <v>1</v>
      </c>
      <c r="C182" s="474">
        <v>1</v>
      </c>
      <c r="D182" s="484">
        <f t="shared" si="53"/>
        <v>2</v>
      </c>
      <c r="E182" s="487">
        <v>0</v>
      </c>
      <c r="F182" s="474">
        <v>0</v>
      </c>
      <c r="G182" s="484">
        <f t="shared" si="54"/>
        <v>0</v>
      </c>
      <c r="H182" s="473">
        <v>0</v>
      </c>
      <c r="I182" s="474">
        <v>0</v>
      </c>
      <c r="J182" s="484">
        <f t="shared" si="55"/>
        <v>0</v>
      </c>
      <c r="K182" s="473">
        <v>0</v>
      </c>
      <c r="L182" s="474">
        <v>0</v>
      </c>
      <c r="M182" s="485">
        <f t="shared" si="56"/>
        <v>0</v>
      </c>
      <c r="N182" s="473">
        <v>0</v>
      </c>
      <c r="O182" s="474">
        <v>0</v>
      </c>
      <c r="P182" s="485">
        <f t="shared" si="57"/>
        <v>0</v>
      </c>
      <c r="Q182" s="486">
        <v>0</v>
      </c>
      <c r="R182" s="474">
        <v>0</v>
      </c>
      <c r="S182" s="484">
        <f t="shared" si="58"/>
        <v>0</v>
      </c>
      <c r="T182" s="486">
        <v>2</v>
      </c>
      <c r="U182" s="474">
        <v>5</v>
      </c>
      <c r="V182" s="484">
        <f t="shared" si="59"/>
        <v>7</v>
      </c>
      <c r="W182" s="486">
        <v>2</v>
      </c>
      <c r="X182" s="474">
        <v>2</v>
      </c>
      <c r="Y182" s="484">
        <f t="shared" si="60"/>
        <v>4</v>
      </c>
      <c r="Z182" s="486">
        <v>0</v>
      </c>
      <c r="AA182" s="473">
        <v>2</v>
      </c>
      <c r="AB182" s="484">
        <f t="shared" si="61"/>
        <v>2</v>
      </c>
      <c r="AC182" s="487">
        <v>1</v>
      </c>
      <c r="AD182" s="474">
        <v>0</v>
      </c>
      <c r="AE182" s="190">
        <f t="shared" si="62"/>
        <v>1</v>
      </c>
      <c r="AF182" s="483">
        <f t="shared" si="52"/>
        <v>16</v>
      </c>
    </row>
    <row r="183" spans="1:32" ht="13" x14ac:dyDescent="0.3">
      <c r="A183" s="515" t="s">
        <v>222</v>
      </c>
      <c r="B183" s="486">
        <v>11</v>
      </c>
      <c r="C183" s="474">
        <v>3</v>
      </c>
      <c r="D183" s="484">
        <f t="shared" si="53"/>
        <v>14</v>
      </c>
      <c r="E183" s="487">
        <v>0</v>
      </c>
      <c r="F183" s="474">
        <v>0</v>
      </c>
      <c r="G183" s="484">
        <f t="shared" si="54"/>
        <v>0</v>
      </c>
      <c r="H183" s="473">
        <v>4</v>
      </c>
      <c r="I183" s="474">
        <v>1</v>
      </c>
      <c r="J183" s="484">
        <f t="shared" si="55"/>
        <v>5</v>
      </c>
      <c r="K183" s="473">
        <v>5</v>
      </c>
      <c r="L183" s="474">
        <v>4</v>
      </c>
      <c r="M183" s="485">
        <f t="shared" si="56"/>
        <v>9</v>
      </c>
      <c r="N183" s="473">
        <v>4</v>
      </c>
      <c r="O183" s="474">
        <v>1</v>
      </c>
      <c r="P183" s="485">
        <f t="shared" si="57"/>
        <v>5</v>
      </c>
      <c r="Q183" s="486">
        <v>0</v>
      </c>
      <c r="R183" s="474">
        <v>0</v>
      </c>
      <c r="S183" s="484">
        <f t="shared" si="58"/>
        <v>0</v>
      </c>
      <c r="T183" s="486">
        <v>9</v>
      </c>
      <c r="U183" s="474">
        <v>14</v>
      </c>
      <c r="V183" s="484">
        <f t="shared" si="59"/>
        <v>23</v>
      </c>
      <c r="W183" s="486">
        <v>6</v>
      </c>
      <c r="X183" s="474">
        <v>6</v>
      </c>
      <c r="Y183" s="484">
        <f t="shared" si="60"/>
        <v>12</v>
      </c>
      <c r="Z183" s="486">
        <v>13</v>
      </c>
      <c r="AA183" s="473">
        <v>8</v>
      </c>
      <c r="AB183" s="484">
        <f t="shared" si="61"/>
        <v>21</v>
      </c>
      <c r="AC183" s="487">
        <v>18</v>
      </c>
      <c r="AD183" s="474">
        <v>12</v>
      </c>
      <c r="AE183" s="190">
        <f t="shared" si="62"/>
        <v>30</v>
      </c>
      <c r="AF183" s="483">
        <f t="shared" si="52"/>
        <v>119</v>
      </c>
    </row>
    <row r="184" spans="1:32" ht="13" x14ac:dyDescent="0.3">
      <c r="A184" s="515" t="s">
        <v>293</v>
      </c>
      <c r="B184" s="486">
        <v>3</v>
      </c>
      <c r="C184" s="474">
        <v>0</v>
      </c>
      <c r="D184" s="484">
        <f t="shared" si="53"/>
        <v>3</v>
      </c>
      <c r="E184" s="487">
        <v>0</v>
      </c>
      <c r="F184" s="474">
        <v>2</v>
      </c>
      <c r="G184" s="484">
        <f t="shared" si="54"/>
        <v>2</v>
      </c>
      <c r="H184" s="473">
        <v>1</v>
      </c>
      <c r="I184" s="474">
        <v>1</v>
      </c>
      <c r="J184" s="484">
        <f t="shared" si="55"/>
        <v>2</v>
      </c>
      <c r="K184" s="473">
        <v>4</v>
      </c>
      <c r="L184" s="474">
        <v>3</v>
      </c>
      <c r="M184" s="485">
        <f t="shared" si="56"/>
        <v>7</v>
      </c>
      <c r="N184" s="473">
        <v>3</v>
      </c>
      <c r="O184" s="474">
        <v>2</v>
      </c>
      <c r="P184" s="485">
        <f t="shared" si="57"/>
        <v>5</v>
      </c>
      <c r="Q184" s="486">
        <v>0</v>
      </c>
      <c r="R184" s="474">
        <v>0</v>
      </c>
      <c r="S184" s="484">
        <f t="shared" si="58"/>
        <v>0</v>
      </c>
      <c r="T184" s="486">
        <v>9</v>
      </c>
      <c r="U184" s="474">
        <v>6</v>
      </c>
      <c r="V184" s="484">
        <f t="shared" si="59"/>
        <v>15</v>
      </c>
      <c r="W184" s="486">
        <v>4</v>
      </c>
      <c r="X184" s="474">
        <v>2</v>
      </c>
      <c r="Y184" s="484">
        <f t="shared" si="60"/>
        <v>6</v>
      </c>
      <c r="Z184" s="486">
        <v>6</v>
      </c>
      <c r="AA184" s="473">
        <v>14</v>
      </c>
      <c r="AB184" s="484">
        <f t="shared" si="61"/>
        <v>20</v>
      </c>
      <c r="AC184" s="487">
        <v>11</v>
      </c>
      <c r="AD184" s="474">
        <v>6</v>
      </c>
      <c r="AE184" s="190">
        <f t="shared" si="62"/>
        <v>17</v>
      </c>
      <c r="AF184" s="483">
        <f t="shared" si="52"/>
        <v>77</v>
      </c>
    </row>
    <row r="185" spans="1:32" ht="13" x14ac:dyDescent="0.3">
      <c r="A185" s="515" t="s">
        <v>170</v>
      </c>
      <c r="B185" s="486">
        <v>1</v>
      </c>
      <c r="C185" s="474">
        <v>2</v>
      </c>
      <c r="D185" s="484">
        <f t="shared" si="53"/>
        <v>3</v>
      </c>
      <c r="E185" s="487">
        <v>0</v>
      </c>
      <c r="F185" s="474">
        <v>0</v>
      </c>
      <c r="G185" s="484">
        <f t="shared" si="54"/>
        <v>0</v>
      </c>
      <c r="H185" s="473">
        <v>0</v>
      </c>
      <c r="I185" s="474">
        <v>1</v>
      </c>
      <c r="J185" s="484">
        <f t="shared" si="55"/>
        <v>1</v>
      </c>
      <c r="K185" s="473">
        <v>0</v>
      </c>
      <c r="L185" s="474">
        <v>2</v>
      </c>
      <c r="M185" s="485">
        <f t="shared" si="56"/>
        <v>2</v>
      </c>
      <c r="N185" s="473">
        <v>0</v>
      </c>
      <c r="O185" s="474">
        <v>0</v>
      </c>
      <c r="P185" s="485">
        <f t="shared" si="57"/>
        <v>0</v>
      </c>
      <c r="Q185" s="486">
        <v>0</v>
      </c>
      <c r="R185" s="474">
        <v>0</v>
      </c>
      <c r="S185" s="484">
        <f t="shared" si="58"/>
        <v>0</v>
      </c>
      <c r="T185" s="486">
        <v>7</v>
      </c>
      <c r="U185" s="474">
        <v>5</v>
      </c>
      <c r="V185" s="484">
        <f t="shared" si="59"/>
        <v>12</v>
      </c>
      <c r="W185" s="486">
        <v>2</v>
      </c>
      <c r="X185" s="474">
        <v>2</v>
      </c>
      <c r="Y185" s="484">
        <f t="shared" si="60"/>
        <v>4</v>
      </c>
      <c r="Z185" s="486">
        <v>6</v>
      </c>
      <c r="AA185" s="473">
        <v>3</v>
      </c>
      <c r="AB185" s="484">
        <f t="shared" si="61"/>
        <v>9</v>
      </c>
      <c r="AC185" s="487">
        <v>3</v>
      </c>
      <c r="AD185" s="474">
        <v>3</v>
      </c>
      <c r="AE185" s="190">
        <f t="shared" si="62"/>
        <v>6</v>
      </c>
      <c r="AF185" s="483">
        <f t="shared" si="52"/>
        <v>37</v>
      </c>
    </row>
    <row r="186" spans="1:32" ht="13" x14ac:dyDescent="0.3">
      <c r="A186" s="515" t="s">
        <v>294</v>
      </c>
      <c r="B186" s="492">
        <v>109</v>
      </c>
      <c r="C186" s="489">
        <v>89</v>
      </c>
      <c r="D186" s="490">
        <f t="shared" si="53"/>
        <v>198</v>
      </c>
      <c r="E186" s="493">
        <v>4</v>
      </c>
      <c r="F186" s="489">
        <v>3</v>
      </c>
      <c r="G186" s="490">
        <f t="shared" si="54"/>
        <v>7</v>
      </c>
      <c r="H186" s="488">
        <v>29</v>
      </c>
      <c r="I186" s="489">
        <v>37</v>
      </c>
      <c r="J186" s="490">
        <f t="shared" si="55"/>
        <v>66</v>
      </c>
      <c r="K186" s="488">
        <v>77</v>
      </c>
      <c r="L186" s="489">
        <v>80</v>
      </c>
      <c r="M186" s="491">
        <f t="shared" si="56"/>
        <v>157</v>
      </c>
      <c r="N186" s="488">
        <v>109</v>
      </c>
      <c r="O186" s="489">
        <v>37</v>
      </c>
      <c r="P186" s="491">
        <f t="shared" si="57"/>
        <v>146</v>
      </c>
      <c r="Q186" s="492">
        <v>0</v>
      </c>
      <c r="R186" s="489">
        <v>0</v>
      </c>
      <c r="S186" s="490">
        <f t="shared" si="58"/>
        <v>0</v>
      </c>
      <c r="T186" s="492">
        <v>132</v>
      </c>
      <c r="U186" s="489">
        <v>259</v>
      </c>
      <c r="V186" s="490">
        <f t="shared" si="59"/>
        <v>391</v>
      </c>
      <c r="W186" s="492">
        <v>134</v>
      </c>
      <c r="X186" s="489">
        <v>142</v>
      </c>
      <c r="Y186" s="490">
        <f t="shared" si="60"/>
        <v>276</v>
      </c>
      <c r="Z186" s="492">
        <v>220</v>
      </c>
      <c r="AA186" s="488">
        <v>290</v>
      </c>
      <c r="AB186" s="490">
        <f t="shared" si="61"/>
        <v>510</v>
      </c>
      <c r="AC186" s="493">
        <v>231</v>
      </c>
      <c r="AD186" s="489">
        <v>201</v>
      </c>
      <c r="AE186" s="190">
        <f t="shared" si="62"/>
        <v>432</v>
      </c>
      <c r="AF186" s="483">
        <f t="shared" si="52"/>
        <v>2183</v>
      </c>
    </row>
    <row r="187" spans="1:32" ht="13.5" thickBot="1" x14ac:dyDescent="0.35">
      <c r="A187" s="515" t="s">
        <v>295</v>
      </c>
      <c r="B187" s="498">
        <v>16</v>
      </c>
      <c r="C187" s="495">
        <v>9</v>
      </c>
      <c r="D187" s="490">
        <f t="shared" si="53"/>
        <v>25</v>
      </c>
      <c r="E187" s="494">
        <v>0</v>
      </c>
      <c r="F187" s="495">
        <v>1</v>
      </c>
      <c r="G187" s="496">
        <f t="shared" si="54"/>
        <v>1</v>
      </c>
      <c r="H187" s="494">
        <v>4</v>
      </c>
      <c r="I187" s="495">
        <v>4</v>
      </c>
      <c r="J187" s="496">
        <f t="shared" si="55"/>
        <v>8</v>
      </c>
      <c r="K187" s="494">
        <v>5</v>
      </c>
      <c r="L187" s="495">
        <v>7</v>
      </c>
      <c r="M187" s="497">
        <f t="shared" si="56"/>
        <v>12</v>
      </c>
      <c r="N187" s="494">
        <v>1</v>
      </c>
      <c r="O187" s="495">
        <v>3</v>
      </c>
      <c r="P187" s="497">
        <f t="shared" si="57"/>
        <v>4</v>
      </c>
      <c r="Q187" s="498">
        <v>0</v>
      </c>
      <c r="R187" s="495">
        <v>0</v>
      </c>
      <c r="S187" s="496">
        <f t="shared" si="58"/>
        <v>0</v>
      </c>
      <c r="T187" s="498">
        <v>13</v>
      </c>
      <c r="U187" s="495">
        <v>13</v>
      </c>
      <c r="V187" s="496">
        <f t="shared" si="59"/>
        <v>26</v>
      </c>
      <c r="W187" s="498">
        <v>7</v>
      </c>
      <c r="X187" s="495">
        <v>14</v>
      </c>
      <c r="Y187" s="496">
        <f t="shared" si="60"/>
        <v>21</v>
      </c>
      <c r="Z187" s="498">
        <v>8</v>
      </c>
      <c r="AA187" s="494">
        <v>19</v>
      </c>
      <c r="AB187" s="496">
        <f t="shared" si="61"/>
        <v>27</v>
      </c>
      <c r="AC187" s="494">
        <v>24</v>
      </c>
      <c r="AD187" s="495">
        <v>17</v>
      </c>
      <c r="AE187" s="191">
        <f t="shared" si="62"/>
        <v>41</v>
      </c>
      <c r="AF187" s="483">
        <f t="shared" si="52"/>
        <v>165</v>
      </c>
    </row>
    <row r="188" spans="1:32" ht="13.5" thickBot="1" x14ac:dyDescent="0.35">
      <c r="A188" s="516" t="s">
        <v>342</v>
      </c>
      <c r="B188" s="509">
        <v>17868</v>
      </c>
      <c r="C188" s="510">
        <v>17694</v>
      </c>
      <c r="D188" s="502">
        <f t="shared" si="53"/>
        <v>35562</v>
      </c>
      <c r="E188" s="511">
        <v>762</v>
      </c>
      <c r="F188" s="512">
        <v>787</v>
      </c>
      <c r="G188" s="503">
        <f t="shared" si="54"/>
        <v>1549</v>
      </c>
      <c r="H188" s="513">
        <v>7347</v>
      </c>
      <c r="I188" s="512">
        <v>7469</v>
      </c>
      <c r="J188" s="503">
        <f t="shared" si="55"/>
        <v>14816</v>
      </c>
      <c r="K188" s="513">
        <v>10423</v>
      </c>
      <c r="L188" s="512">
        <v>11458</v>
      </c>
      <c r="M188" s="503">
        <f t="shared" si="56"/>
        <v>21881</v>
      </c>
      <c r="N188" s="513">
        <v>12123</v>
      </c>
      <c r="O188" s="512">
        <v>10537</v>
      </c>
      <c r="P188" s="504">
        <f t="shared" si="57"/>
        <v>22660</v>
      </c>
      <c r="Q188" s="514">
        <v>16</v>
      </c>
      <c r="R188" s="512">
        <v>23</v>
      </c>
      <c r="S188" s="505">
        <f t="shared" si="58"/>
        <v>39</v>
      </c>
      <c r="T188" s="514">
        <v>33955</v>
      </c>
      <c r="U188" s="512">
        <v>39037</v>
      </c>
      <c r="V188" s="505">
        <f t="shared" si="59"/>
        <v>72992</v>
      </c>
      <c r="W188" s="514">
        <v>20803</v>
      </c>
      <c r="X188" s="512">
        <v>22613</v>
      </c>
      <c r="Y188" s="506">
        <f t="shared" si="60"/>
        <v>43416</v>
      </c>
      <c r="Z188" s="514">
        <v>41075</v>
      </c>
      <c r="AA188" s="513">
        <v>43774</v>
      </c>
      <c r="AB188" s="505">
        <f t="shared" si="61"/>
        <v>84849</v>
      </c>
      <c r="AC188" s="511">
        <v>55208</v>
      </c>
      <c r="AD188" s="512">
        <v>54777</v>
      </c>
      <c r="AE188" s="507">
        <f t="shared" si="62"/>
        <v>109985</v>
      </c>
      <c r="AF188" s="508">
        <f t="shared" si="52"/>
        <v>407749</v>
      </c>
    </row>
    <row r="190" spans="1:32" ht="13" x14ac:dyDescent="0.3">
      <c r="A190" s="167" t="s">
        <v>354</v>
      </c>
      <c r="B190" s="56"/>
      <c r="C190" s="56"/>
      <c r="D190" s="56"/>
      <c r="E190" s="56"/>
      <c r="F190" s="56"/>
      <c r="G190" s="56"/>
      <c r="H190" s="56"/>
      <c r="I190" s="56"/>
      <c r="J190" s="56"/>
      <c r="K190" s="393"/>
    </row>
    <row r="191" spans="1:32" ht="13" x14ac:dyDescent="0.25">
      <c r="A191" s="23"/>
      <c r="B191" s="23"/>
      <c r="C191" s="23"/>
      <c r="D191" s="23"/>
      <c r="E191" s="23"/>
      <c r="F191" s="23"/>
      <c r="G191" s="24"/>
      <c r="H191" s="23"/>
      <c r="I191" s="23"/>
      <c r="J191" s="23"/>
      <c r="K191" s="397"/>
    </row>
    <row r="192" spans="1:32" ht="13" x14ac:dyDescent="0.3">
      <c r="A192" s="167" t="s">
        <v>388</v>
      </c>
      <c r="B192" s="167"/>
      <c r="C192" s="167"/>
      <c r="D192" s="167"/>
      <c r="E192" s="167"/>
      <c r="F192" s="167"/>
      <c r="G192" s="167"/>
      <c r="H192" s="167"/>
      <c r="I192" s="167"/>
      <c r="J192" s="167"/>
      <c r="K192" s="397"/>
    </row>
  </sheetData>
  <mergeCells count="10">
    <mergeCell ref="Z6:AB6"/>
    <mergeCell ref="AC6:AE6"/>
    <mergeCell ref="AF6:AF7"/>
    <mergeCell ref="A2:U2"/>
    <mergeCell ref="A4:U4"/>
    <mergeCell ref="B6:D6"/>
    <mergeCell ref="Q6:S6"/>
    <mergeCell ref="T6:V6"/>
    <mergeCell ref="W6:Y6"/>
    <mergeCell ref="K6:M6"/>
  </mergeCells>
  <hyperlinks>
    <hyperlink ref="T3" location="Índice!A1" display="Volver al índice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2:AF36"/>
  <sheetViews>
    <sheetView topLeftCell="A25" zoomScaleNormal="100" zoomScaleSheetLayoutView="100" zoomScalePageLayoutView="70" workbookViewId="0">
      <selection activeCell="P42" sqref="P42"/>
    </sheetView>
  </sheetViews>
  <sheetFormatPr baseColWidth="10" defaultColWidth="11.453125" defaultRowHeight="12" x14ac:dyDescent="0.3"/>
  <cols>
    <col min="1" max="1" width="28" style="16" customWidth="1"/>
    <col min="2" max="2" width="7.1796875" style="16" customWidth="1"/>
    <col min="3" max="3" width="7.54296875" style="16" customWidth="1"/>
    <col min="4" max="22" width="7.1796875" style="16" customWidth="1"/>
    <col min="23" max="23" width="6.453125" style="16" customWidth="1"/>
    <col min="24" max="24" width="7.7265625" style="16" customWidth="1"/>
    <col min="25" max="25" width="8.453125" style="16" customWidth="1"/>
    <col min="26" max="26" width="7" style="16" customWidth="1"/>
    <col min="27" max="27" width="7.1796875" style="16" customWidth="1"/>
    <col min="28" max="28" width="6.7265625" style="16" customWidth="1"/>
    <col min="29" max="29" width="8.1796875" style="16" customWidth="1"/>
    <col min="30" max="30" width="7.26953125" style="16" customWidth="1"/>
    <col min="31" max="31" width="7" style="16" customWidth="1"/>
    <col min="32" max="16384" width="11.453125" style="16"/>
  </cols>
  <sheetData>
    <row r="2" spans="1:32" ht="21" x14ac:dyDescent="0.5">
      <c r="A2" s="133"/>
      <c r="B2" s="569" t="s">
        <v>254</v>
      </c>
      <c r="C2" s="569"/>
      <c r="D2" s="569"/>
      <c r="E2" s="569"/>
      <c r="F2" s="569"/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  <c r="V2" s="569"/>
    </row>
    <row r="3" spans="1:32" ht="13" x14ac:dyDescent="0.3">
      <c r="U3" s="40" t="s">
        <v>237</v>
      </c>
    </row>
    <row r="4" spans="1:32" ht="14.5" x14ac:dyDescent="0.35">
      <c r="B4" s="569" t="s">
        <v>348</v>
      </c>
      <c r="C4" s="569"/>
      <c r="D4" s="569"/>
      <c r="E4" s="569"/>
      <c r="F4" s="569"/>
      <c r="G4" s="569"/>
      <c r="H4" s="569"/>
      <c r="I4" s="569"/>
      <c r="J4" s="569"/>
      <c r="K4" s="569"/>
      <c r="L4" s="569"/>
      <c r="M4" s="569"/>
      <c r="N4" s="569"/>
      <c r="O4" s="569"/>
      <c r="P4" s="569"/>
      <c r="Q4" s="569"/>
      <c r="R4" s="569"/>
      <c r="S4" s="569"/>
      <c r="T4" s="569"/>
      <c r="U4" s="569"/>
      <c r="V4" s="569"/>
    </row>
    <row r="5" spans="1:32" ht="12.5" thickBot="1" x14ac:dyDescent="0.35"/>
    <row r="6" spans="1:32" ht="29.5" customHeight="1" thickBot="1" x14ac:dyDescent="0.35">
      <c r="B6" s="633" t="s">
        <v>313</v>
      </c>
      <c r="C6" s="629"/>
      <c r="D6" s="630"/>
      <c r="E6" s="628" t="s">
        <v>314</v>
      </c>
      <c r="F6" s="629"/>
      <c r="G6" s="630"/>
      <c r="H6" s="628" t="s">
        <v>315</v>
      </c>
      <c r="I6" s="629"/>
      <c r="J6" s="630"/>
      <c r="K6" s="628" t="s">
        <v>316</v>
      </c>
      <c r="L6" s="629"/>
      <c r="M6" s="630"/>
      <c r="N6" s="628" t="s">
        <v>317</v>
      </c>
      <c r="O6" s="629"/>
      <c r="P6" s="630"/>
      <c r="Q6" s="628" t="s">
        <v>318</v>
      </c>
      <c r="R6" s="629"/>
      <c r="S6" s="630"/>
      <c r="T6" s="628" t="s">
        <v>319</v>
      </c>
      <c r="U6" s="629"/>
      <c r="V6" s="630"/>
      <c r="W6" s="628" t="s">
        <v>320</v>
      </c>
      <c r="X6" s="629"/>
      <c r="Y6" s="630"/>
      <c r="Z6" s="628" t="s">
        <v>321</v>
      </c>
      <c r="AA6" s="629"/>
      <c r="AB6" s="630"/>
      <c r="AC6" s="628" t="s">
        <v>322</v>
      </c>
      <c r="AD6" s="629"/>
      <c r="AE6" s="630"/>
      <c r="AF6" s="621" t="s">
        <v>2</v>
      </c>
    </row>
    <row r="7" spans="1:32" ht="12.5" thickBot="1" x14ac:dyDescent="0.35">
      <c r="B7" s="418" t="s">
        <v>21</v>
      </c>
      <c r="C7" s="419" t="s">
        <v>22</v>
      </c>
      <c r="D7" s="420" t="s">
        <v>27</v>
      </c>
      <c r="E7" s="418" t="s">
        <v>21</v>
      </c>
      <c r="F7" s="419" t="s">
        <v>22</v>
      </c>
      <c r="G7" s="420" t="s">
        <v>27</v>
      </c>
      <c r="H7" s="418" t="s">
        <v>21</v>
      </c>
      <c r="I7" s="419" t="s">
        <v>22</v>
      </c>
      <c r="J7" s="420" t="s">
        <v>27</v>
      </c>
      <c r="K7" s="418" t="s">
        <v>21</v>
      </c>
      <c r="L7" s="419" t="s">
        <v>22</v>
      </c>
      <c r="M7" s="420" t="s">
        <v>27</v>
      </c>
      <c r="N7" s="418" t="s">
        <v>21</v>
      </c>
      <c r="O7" s="419" t="s">
        <v>22</v>
      </c>
      <c r="P7" s="420" t="s">
        <v>27</v>
      </c>
      <c r="Q7" s="418" t="s">
        <v>21</v>
      </c>
      <c r="R7" s="419" t="s">
        <v>22</v>
      </c>
      <c r="S7" s="420" t="s">
        <v>27</v>
      </c>
      <c r="T7" s="418" t="s">
        <v>21</v>
      </c>
      <c r="U7" s="419" t="s">
        <v>22</v>
      </c>
      <c r="V7" s="420" t="s">
        <v>27</v>
      </c>
      <c r="W7" s="418" t="s">
        <v>21</v>
      </c>
      <c r="X7" s="419" t="s">
        <v>22</v>
      </c>
      <c r="Y7" s="420" t="s">
        <v>27</v>
      </c>
      <c r="Z7" s="418" t="s">
        <v>21</v>
      </c>
      <c r="AA7" s="419" t="s">
        <v>22</v>
      </c>
      <c r="AB7" s="420" t="s">
        <v>27</v>
      </c>
      <c r="AC7" s="418" t="s">
        <v>21</v>
      </c>
      <c r="AD7" s="419" t="s">
        <v>22</v>
      </c>
      <c r="AE7" s="420" t="s">
        <v>27</v>
      </c>
      <c r="AF7" s="631"/>
    </row>
    <row r="8" spans="1:32" ht="23.25" customHeight="1" x14ac:dyDescent="0.3">
      <c r="A8" s="461" t="s">
        <v>255</v>
      </c>
      <c r="B8" s="421">
        <v>602</v>
      </c>
      <c r="C8" s="422">
        <v>572</v>
      </c>
      <c r="D8" s="423">
        <f t="shared" ref="D8:D30" si="0">SUM(B8:C8)</f>
        <v>1174</v>
      </c>
      <c r="E8" s="421">
        <v>21</v>
      </c>
      <c r="F8" s="424">
        <v>26</v>
      </c>
      <c r="G8" s="423">
        <f t="shared" ref="G8:G30" si="1">SUM(E8:F8)</f>
        <v>47</v>
      </c>
      <c r="H8" s="421">
        <v>280</v>
      </c>
      <c r="I8" s="422">
        <v>285</v>
      </c>
      <c r="J8" s="423">
        <f t="shared" ref="J8:J30" si="2">SUM(H8:I8)</f>
        <v>565</v>
      </c>
      <c r="K8" s="425">
        <v>362</v>
      </c>
      <c r="L8" s="422">
        <v>340</v>
      </c>
      <c r="M8" s="426">
        <f t="shared" ref="M8:M30" si="3">SUM(K8:L8)</f>
        <v>702</v>
      </c>
      <c r="N8" s="421">
        <v>226</v>
      </c>
      <c r="O8" s="422">
        <v>237</v>
      </c>
      <c r="P8" s="423">
        <f t="shared" ref="P8:P30" si="4">SUM(N8:O8)</f>
        <v>463</v>
      </c>
      <c r="Q8" s="421">
        <v>1</v>
      </c>
      <c r="R8" s="422">
        <v>1</v>
      </c>
      <c r="S8" s="423">
        <f t="shared" ref="S8:S30" si="5">SUM(Q8:R8)</f>
        <v>2</v>
      </c>
      <c r="T8" s="421">
        <v>1235</v>
      </c>
      <c r="U8" s="422">
        <v>1240</v>
      </c>
      <c r="V8" s="423">
        <f t="shared" ref="V8:V30" si="6">SUM(T8:U8)</f>
        <v>2475</v>
      </c>
      <c r="W8" s="421">
        <v>798</v>
      </c>
      <c r="X8" s="422">
        <v>875</v>
      </c>
      <c r="Y8" s="423">
        <f t="shared" ref="Y8:Y30" si="7">SUM(W8:X8)</f>
        <v>1673</v>
      </c>
      <c r="Z8" s="421">
        <v>1761</v>
      </c>
      <c r="AA8" s="422">
        <v>1833</v>
      </c>
      <c r="AB8" s="423">
        <f t="shared" ref="AB8:AB30" si="8">SUM(Z8:AA8)</f>
        <v>3594</v>
      </c>
      <c r="AC8" s="421">
        <v>2159</v>
      </c>
      <c r="AD8" s="422">
        <v>2047</v>
      </c>
      <c r="AE8" s="423">
        <f t="shared" ref="AE8:AE30" si="9">SUM(AC8:AD8)</f>
        <v>4206</v>
      </c>
      <c r="AF8" s="427">
        <v>14901</v>
      </c>
    </row>
    <row r="9" spans="1:32" ht="23.25" customHeight="1" x14ac:dyDescent="0.3">
      <c r="A9" s="462" t="s">
        <v>256</v>
      </c>
      <c r="B9" s="428">
        <v>478</v>
      </c>
      <c r="C9" s="196">
        <v>508</v>
      </c>
      <c r="D9" s="429">
        <f t="shared" si="0"/>
        <v>986</v>
      </c>
      <c r="E9" s="428">
        <v>16</v>
      </c>
      <c r="F9" s="197">
        <v>13</v>
      </c>
      <c r="G9" s="429">
        <f t="shared" si="1"/>
        <v>29</v>
      </c>
      <c r="H9" s="428">
        <v>215</v>
      </c>
      <c r="I9" s="196">
        <v>223</v>
      </c>
      <c r="J9" s="429">
        <f t="shared" si="2"/>
        <v>438</v>
      </c>
      <c r="K9" s="430">
        <v>342</v>
      </c>
      <c r="L9" s="196">
        <v>358</v>
      </c>
      <c r="M9" s="431">
        <f t="shared" si="3"/>
        <v>700</v>
      </c>
      <c r="N9" s="428">
        <v>248</v>
      </c>
      <c r="O9" s="196">
        <v>228</v>
      </c>
      <c r="P9" s="429">
        <f t="shared" si="4"/>
        <v>476</v>
      </c>
      <c r="Q9" s="428">
        <v>0</v>
      </c>
      <c r="R9" s="196">
        <v>0</v>
      </c>
      <c r="S9" s="429">
        <f t="shared" si="5"/>
        <v>0</v>
      </c>
      <c r="T9" s="428">
        <v>1015</v>
      </c>
      <c r="U9" s="196">
        <v>1193</v>
      </c>
      <c r="V9" s="429">
        <f t="shared" si="6"/>
        <v>2208</v>
      </c>
      <c r="W9" s="428">
        <v>660</v>
      </c>
      <c r="X9" s="196">
        <v>768</v>
      </c>
      <c r="Y9" s="429">
        <f t="shared" si="7"/>
        <v>1428</v>
      </c>
      <c r="Z9" s="428">
        <v>1203</v>
      </c>
      <c r="AA9" s="196">
        <v>1280</v>
      </c>
      <c r="AB9" s="429">
        <f t="shared" si="8"/>
        <v>2483</v>
      </c>
      <c r="AC9" s="428">
        <v>1632</v>
      </c>
      <c r="AD9" s="196">
        <v>1772</v>
      </c>
      <c r="AE9" s="429">
        <f t="shared" si="9"/>
        <v>3404</v>
      </c>
      <c r="AF9" s="432">
        <v>12152</v>
      </c>
    </row>
    <row r="10" spans="1:32" ht="23.25" customHeight="1" x14ac:dyDescent="0.3">
      <c r="A10" s="462" t="s">
        <v>257</v>
      </c>
      <c r="B10" s="428">
        <v>264</v>
      </c>
      <c r="C10" s="196">
        <v>320</v>
      </c>
      <c r="D10" s="429">
        <f t="shared" si="0"/>
        <v>584</v>
      </c>
      <c r="E10" s="428">
        <v>6</v>
      </c>
      <c r="F10" s="197">
        <v>12</v>
      </c>
      <c r="G10" s="429">
        <f t="shared" si="1"/>
        <v>18</v>
      </c>
      <c r="H10" s="428">
        <v>92</v>
      </c>
      <c r="I10" s="196">
        <v>100</v>
      </c>
      <c r="J10" s="429">
        <f t="shared" si="2"/>
        <v>192</v>
      </c>
      <c r="K10" s="430">
        <v>183</v>
      </c>
      <c r="L10" s="196">
        <v>211</v>
      </c>
      <c r="M10" s="431">
        <f t="shared" si="3"/>
        <v>394</v>
      </c>
      <c r="N10" s="428">
        <v>154</v>
      </c>
      <c r="O10" s="196">
        <v>144</v>
      </c>
      <c r="P10" s="429">
        <f t="shared" si="4"/>
        <v>298</v>
      </c>
      <c r="Q10" s="428">
        <v>1</v>
      </c>
      <c r="R10" s="196">
        <v>0</v>
      </c>
      <c r="S10" s="429">
        <f t="shared" si="5"/>
        <v>1</v>
      </c>
      <c r="T10" s="428">
        <v>491</v>
      </c>
      <c r="U10" s="196">
        <v>587</v>
      </c>
      <c r="V10" s="429">
        <f t="shared" si="6"/>
        <v>1078</v>
      </c>
      <c r="W10" s="428">
        <v>394</v>
      </c>
      <c r="X10" s="196">
        <v>465</v>
      </c>
      <c r="Y10" s="429">
        <f t="shared" si="7"/>
        <v>859</v>
      </c>
      <c r="Z10" s="428">
        <v>763</v>
      </c>
      <c r="AA10" s="196">
        <v>842</v>
      </c>
      <c r="AB10" s="429">
        <f t="shared" si="8"/>
        <v>1605</v>
      </c>
      <c r="AC10" s="428">
        <v>887</v>
      </c>
      <c r="AD10" s="196">
        <v>974</v>
      </c>
      <c r="AE10" s="429">
        <f t="shared" si="9"/>
        <v>1861</v>
      </c>
      <c r="AF10" s="432">
        <v>6890</v>
      </c>
    </row>
    <row r="11" spans="1:32" ht="23.25" customHeight="1" x14ac:dyDescent="0.3">
      <c r="A11" s="462" t="s">
        <v>258</v>
      </c>
      <c r="B11" s="428">
        <v>285</v>
      </c>
      <c r="C11" s="196">
        <v>301</v>
      </c>
      <c r="D11" s="429">
        <f t="shared" si="0"/>
        <v>586</v>
      </c>
      <c r="E11" s="428">
        <v>6</v>
      </c>
      <c r="F11" s="197">
        <v>7</v>
      </c>
      <c r="G11" s="429">
        <f t="shared" si="1"/>
        <v>13</v>
      </c>
      <c r="H11" s="428">
        <v>106</v>
      </c>
      <c r="I11" s="196">
        <v>118</v>
      </c>
      <c r="J11" s="429">
        <f t="shared" si="2"/>
        <v>224</v>
      </c>
      <c r="K11" s="430">
        <v>157</v>
      </c>
      <c r="L11" s="196">
        <v>215</v>
      </c>
      <c r="M11" s="431">
        <f t="shared" si="3"/>
        <v>372</v>
      </c>
      <c r="N11" s="428">
        <v>125</v>
      </c>
      <c r="O11" s="196">
        <v>136</v>
      </c>
      <c r="P11" s="429">
        <f t="shared" si="4"/>
        <v>261</v>
      </c>
      <c r="Q11" s="428">
        <v>0</v>
      </c>
      <c r="R11" s="196">
        <v>1</v>
      </c>
      <c r="S11" s="429">
        <f t="shared" si="5"/>
        <v>1</v>
      </c>
      <c r="T11" s="428">
        <v>452</v>
      </c>
      <c r="U11" s="196">
        <v>614</v>
      </c>
      <c r="V11" s="429">
        <f t="shared" si="6"/>
        <v>1066</v>
      </c>
      <c r="W11" s="428">
        <v>404</v>
      </c>
      <c r="X11" s="196">
        <v>486</v>
      </c>
      <c r="Y11" s="429">
        <f t="shared" si="7"/>
        <v>890</v>
      </c>
      <c r="Z11" s="428">
        <v>676</v>
      </c>
      <c r="AA11" s="196">
        <v>840</v>
      </c>
      <c r="AB11" s="429">
        <f t="shared" si="8"/>
        <v>1516</v>
      </c>
      <c r="AC11" s="428">
        <v>929</v>
      </c>
      <c r="AD11" s="196">
        <v>1128</v>
      </c>
      <c r="AE11" s="429">
        <f t="shared" si="9"/>
        <v>2057</v>
      </c>
      <c r="AF11" s="432">
        <v>6986</v>
      </c>
    </row>
    <row r="12" spans="1:32" ht="23.25" customHeight="1" x14ac:dyDescent="0.3">
      <c r="A12" s="462" t="s">
        <v>259</v>
      </c>
      <c r="B12" s="428">
        <v>268</v>
      </c>
      <c r="C12" s="196">
        <v>263</v>
      </c>
      <c r="D12" s="429">
        <f t="shared" si="0"/>
        <v>531</v>
      </c>
      <c r="E12" s="428">
        <v>8</v>
      </c>
      <c r="F12" s="197">
        <v>9</v>
      </c>
      <c r="G12" s="429">
        <f t="shared" si="1"/>
        <v>17</v>
      </c>
      <c r="H12" s="428">
        <v>106</v>
      </c>
      <c r="I12" s="196">
        <v>86</v>
      </c>
      <c r="J12" s="429">
        <f t="shared" si="2"/>
        <v>192</v>
      </c>
      <c r="K12" s="430">
        <v>151</v>
      </c>
      <c r="L12" s="196">
        <v>200</v>
      </c>
      <c r="M12" s="431">
        <f t="shared" si="3"/>
        <v>351</v>
      </c>
      <c r="N12" s="428">
        <v>145</v>
      </c>
      <c r="O12" s="196">
        <v>131</v>
      </c>
      <c r="P12" s="429">
        <f t="shared" si="4"/>
        <v>276</v>
      </c>
      <c r="Q12" s="428">
        <v>0</v>
      </c>
      <c r="R12" s="196">
        <v>1</v>
      </c>
      <c r="S12" s="429">
        <f t="shared" si="5"/>
        <v>1</v>
      </c>
      <c r="T12" s="428">
        <v>376</v>
      </c>
      <c r="U12" s="196">
        <v>490</v>
      </c>
      <c r="V12" s="429">
        <f t="shared" si="6"/>
        <v>866</v>
      </c>
      <c r="W12" s="428">
        <v>379</v>
      </c>
      <c r="X12" s="196">
        <v>370</v>
      </c>
      <c r="Y12" s="429">
        <f t="shared" si="7"/>
        <v>749</v>
      </c>
      <c r="Z12" s="428">
        <v>673</v>
      </c>
      <c r="AA12" s="196">
        <v>768</v>
      </c>
      <c r="AB12" s="429">
        <f t="shared" si="8"/>
        <v>1441</v>
      </c>
      <c r="AC12" s="428">
        <v>926</v>
      </c>
      <c r="AD12" s="196">
        <v>1008</v>
      </c>
      <c r="AE12" s="429">
        <f t="shared" si="9"/>
        <v>1934</v>
      </c>
      <c r="AF12" s="432">
        <v>6358</v>
      </c>
    </row>
    <row r="13" spans="1:32" ht="23.25" customHeight="1" x14ac:dyDescent="0.3">
      <c r="A13" s="462" t="s">
        <v>260</v>
      </c>
      <c r="B13" s="428">
        <v>391</v>
      </c>
      <c r="C13" s="196">
        <v>406</v>
      </c>
      <c r="D13" s="429">
        <f t="shared" si="0"/>
        <v>797</v>
      </c>
      <c r="E13" s="428">
        <v>18</v>
      </c>
      <c r="F13" s="197">
        <v>12</v>
      </c>
      <c r="G13" s="429">
        <f t="shared" si="1"/>
        <v>30</v>
      </c>
      <c r="H13" s="428">
        <v>165</v>
      </c>
      <c r="I13" s="196">
        <v>169</v>
      </c>
      <c r="J13" s="429">
        <f t="shared" si="2"/>
        <v>334</v>
      </c>
      <c r="K13" s="430">
        <v>222</v>
      </c>
      <c r="L13" s="196">
        <v>289</v>
      </c>
      <c r="M13" s="431">
        <f t="shared" si="3"/>
        <v>511</v>
      </c>
      <c r="N13" s="428">
        <v>217</v>
      </c>
      <c r="O13" s="196">
        <v>216</v>
      </c>
      <c r="P13" s="429">
        <f t="shared" si="4"/>
        <v>433</v>
      </c>
      <c r="Q13" s="428">
        <v>1</v>
      </c>
      <c r="R13" s="196">
        <v>0</v>
      </c>
      <c r="S13" s="429">
        <f t="shared" si="5"/>
        <v>1</v>
      </c>
      <c r="T13" s="428">
        <v>614</v>
      </c>
      <c r="U13" s="196">
        <v>817</v>
      </c>
      <c r="V13" s="429">
        <f t="shared" si="6"/>
        <v>1431</v>
      </c>
      <c r="W13" s="428">
        <v>516</v>
      </c>
      <c r="X13" s="196">
        <v>573</v>
      </c>
      <c r="Y13" s="429">
        <f t="shared" si="7"/>
        <v>1089</v>
      </c>
      <c r="Z13" s="428">
        <v>1026</v>
      </c>
      <c r="AA13" s="196">
        <v>1168</v>
      </c>
      <c r="AB13" s="429">
        <f t="shared" si="8"/>
        <v>2194</v>
      </c>
      <c r="AC13" s="428">
        <v>982</v>
      </c>
      <c r="AD13" s="196">
        <v>1082</v>
      </c>
      <c r="AE13" s="429">
        <f t="shared" si="9"/>
        <v>2064</v>
      </c>
      <c r="AF13" s="432">
        <v>8884</v>
      </c>
    </row>
    <row r="14" spans="1:32" ht="23.25" customHeight="1" x14ac:dyDescent="0.3">
      <c r="A14" s="462" t="s">
        <v>261</v>
      </c>
      <c r="B14" s="428">
        <v>284</v>
      </c>
      <c r="C14" s="196">
        <v>338</v>
      </c>
      <c r="D14" s="429">
        <f t="shared" si="0"/>
        <v>622</v>
      </c>
      <c r="E14" s="428">
        <v>7</v>
      </c>
      <c r="F14" s="197">
        <v>11</v>
      </c>
      <c r="G14" s="429">
        <f t="shared" si="1"/>
        <v>18</v>
      </c>
      <c r="H14" s="428">
        <v>110</v>
      </c>
      <c r="I14" s="196">
        <v>120</v>
      </c>
      <c r="J14" s="429">
        <f t="shared" si="2"/>
        <v>230</v>
      </c>
      <c r="K14" s="430">
        <v>173</v>
      </c>
      <c r="L14" s="196">
        <v>237</v>
      </c>
      <c r="M14" s="431">
        <f t="shared" si="3"/>
        <v>410</v>
      </c>
      <c r="N14" s="428">
        <v>124</v>
      </c>
      <c r="O14" s="196">
        <v>139</v>
      </c>
      <c r="P14" s="429">
        <f t="shared" si="4"/>
        <v>263</v>
      </c>
      <c r="Q14" s="428">
        <v>0</v>
      </c>
      <c r="R14" s="196">
        <v>0</v>
      </c>
      <c r="S14" s="429">
        <f t="shared" si="5"/>
        <v>0</v>
      </c>
      <c r="T14" s="428">
        <v>456</v>
      </c>
      <c r="U14" s="196">
        <v>691</v>
      </c>
      <c r="V14" s="429">
        <f t="shared" si="6"/>
        <v>1147</v>
      </c>
      <c r="W14" s="428">
        <v>391</v>
      </c>
      <c r="X14" s="196">
        <v>502</v>
      </c>
      <c r="Y14" s="429">
        <f t="shared" si="7"/>
        <v>893</v>
      </c>
      <c r="Z14" s="428">
        <v>720</v>
      </c>
      <c r="AA14" s="196">
        <v>888</v>
      </c>
      <c r="AB14" s="429">
        <f t="shared" si="8"/>
        <v>1608</v>
      </c>
      <c r="AC14" s="428">
        <v>781</v>
      </c>
      <c r="AD14" s="196">
        <v>954</v>
      </c>
      <c r="AE14" s="429">
        <f t="shared" si="9"/>
        <v>1735</v>
      </c>
      <c r="AF14" s="432">
        <v>6926</v>
      </c>
    </row>
    <row r="15" spans="1:32" ht="23.25" customHeight="1" x14ac:dyDescent="0.3">
      <c r="A15" s="462" t="s">
        <v>262</v>
      </c>
      <c r="B15" s="428">
        <v>591</v>
      </c>
      <c r="C15" s="196">
        <v>670</v>
      </c>
      <c r="D15" s="429">
        <f t="shared" si="0"/>
        <v>1261</v>
      </c>
      <c r="E15" s="428">
        <v>21</v>
      </c>
      <c r="F15" s="197">
        <v>20</v>
      </c>
      <c r="G15" s="429">
        <f t="shared" si="1"/>
        <v>41</v>
      </c>
      <c r="H15" s="428">
        <v>180</v>
      </c>
      <c r="I15" s="196">
        <v>231</v>
      </c>
      <c r="J15" s="429">
        <f t="shared" si="2"/>
        <v>411</v>
      </c>
      <c r="K15" s="430">
        <v>367</v>
      </c>
      <c r="L15" s="196">
        <v>392</v>
      </c>
      <c r="M15" s="431">
        <f t="shared" si="3"/>
        <v>759</v>
      </c>
      <c r="N15" s="428">
        <v>340</v>
      </c>
      <c r="O15" s="196">
        <v>329</v>
      </c>
      <c r="P15" s="429">
        <f t="shared" si="4"/>
        <v>669</v>
      </c>
      <c r="Q15" s="428">
        <v>2</v>
      </c>
      <c r="R15" s="196">
        <v>2</v>
      </c>
      <c r="S15" s="429">
        <f t="shared" si="5"/>
        <v>4</v>
      </c>
      <c r="T15" s="428">
        <v>974</v>
      </c>
      <c r="U15" s="196">
        <v>1235</v>
      </c>
      <c r="V15" s="429">
        <f t="shared" si="6"/>
        <v>2209</v>
      </c>
      <c r="W15" s="428">
        <v>802</v>
      </c>
      <c r="X15" s="196">
        <v>897</v>
      </c>
      <c r="Y15" s="429">
        <f t="shared" si="7"/>
        <v>1699</v>
      </c>
      <c r="Z15" s="428">
        <v>1536</v>
      </c>
      <c r="AA15" s="196">
        <v>1629</v>
      </c>
      <c r="AB15" s="429">
        <f t="shared" si="8"/>
        <v>3165</v>
      </c>
      <c r="AC15" s="428">
        <v>1612</v>
      </c>
      <c r="AD15" s="196">
        <v>1782</v>
      </c>
      <c r="AE15" s="429">
        <f t="shared" si="9"/>
        <v>3394</v>
      </c>
      <c r="AF15" s="432">
        <v>13612</v>
      </c>
    </row>
    <row r="16" spans="1:32" ht="23.25" customHeight="1" x14ac:dyDescent="0.3">
      <c r="A16" s="462" t="s">
        <v>263</v>
      </c>
      <c r="B16" s="428">
        <v>215</v>
      </c>
      <c r="C16" s="196">
        <v>253</v>
      </c>
      <c r="D16" s="429">
        <f t="shared" si="0"/>
        <v>468</v>
      </c>
      <c r="E16" s="428">
        <v>7</v>
      </c>
      <c r="F16" s="197">
        <v>12</v>
      </c>
      <c r="G16" s="429">
        <f t="shared" si="1"/>
        <v>19</v>
      </c>
      <c r="H16" s="428">
        <v>91</v>
      </c>
      <c r="I16" s="196">
        <v>93</v>
      </c>
      <c r="J16" s="429">
        <f t="shared" si="2"/>
        <v>184</v>
      </c>
      <c r="K16" s="430">
        <v>179</v>
      </c>
      <c r="L16" s="196">
        <v>193</v>
      </c>
      <c r="M16" s="431">
        <f t="shared" si="3"/>
        <v>372</v>
      </c>
      <c r="N16" s="428">
        <v>132</v>
      </c>
      <c r="O16" s="196">
        <v>145</v>
      </c>
      <c r="P16" s="429">
        <f t="shared" si="4"/>
        <v>277</v>
      </c>
      <c r="Q16" s="428">
        <v>0</v>
      </c>
      <c r="R16" s="196">
        <v>1</v>
      </c>
      <c r="S16" s="429">
        <f t="shared" si="5"/>
        <v>1</v>
      </c>
      <c r="T16" s="428">
        <v>492</v>
      </c>
      <c r="U16" s="196">
        <v>525</v>
      </c>
      <c r="V16" s="429">
        <f t="shared" si="6"/>
        <v>1017</v>
      </c>
      <c r="W16" s="428">
        <v>345</v>
      </c>
      <c r="X16" s="196">
        <v>341</v>
      </c>
      <c r="Y16" s="429">
        <f t="shared" si="7"/>
        <v>686</v>
      </c>
      <c r="Z16" s="428">
        <v>611</v>
      </c>
      <c r="AA16" s="196">
        <v>743</v>
      </c>
      <c r="AB16" s="429">
        <f t="shared" si="8"/>
        <v>1354</v>
      </c>
      <c r="AC16" s="428">
        <v>771</v>
      </c>
      <c r="AD16" s="196">
        <v>760</v>
      </c>
      <c r="AE16" s="429">
        <f t="shared" si="9"/>
        <v>1531</v>
      </c>
      <c r="AF16" s="432">
        <v>5909</v>
      </c>
    </row>
    <row r="17" spans="1:32" ht="23.25" customHeight="1" x14ac:dyDescent="0.3">
      <c r="A17" s="462" t="s">
        <v>264</v>
      </c>
      <c r="B17" s="428">
        <v>632</v>
      </c>
      <c r="C17" s="196">
        <v>676</v>
      </c>
      <c r="D17" s="429">
        <f t="shared" si="0"/>
        <v>1308</v>
      </c>
      <c r="E17" s="428">
        <v>28</v>
      </c>
      <c r="F17" s="197">
        <v>26</v>
      </c>
      <c r="G17" s="429">
        <f t="shared" si="1"/>
        <v>54</v>
      </c>
      <c r="H17" s="428">
        <v>284</v>
      </c>
      <c r="I17" s="196">
        <v>279</v>
      </c>
      <c r="J17" s="429">
        <f t="shared" si="2"/>
        <v>563</v>
      </c>
      <c r="K17" s="430">
        <v>344</v>
      </c>
      <c r="L17" s="196">
        <v>447</v>
      </c>
      <c r="M17" s="431">
        <f t="shared" si="3"/>
        <v>791</v>
      </c>
      <c r="N17" s="428">
        <v>331</v>
      </c>
      <c r="O17" s="196">
        <v>318</v>
      </c>
      <c r="P17" s="429">
        <f t="shared" si="4"/>
        <v>649</v>
      </c>
      <c r="Q17" s="428">
        <v>0</v>
      </c>
      <c r="R17" s="196">
        <v>0</v>
      </c>
      <c r="S17" s="429">
        <f t="shared" si="5"/>
        <v>0</v>
      </c>
      <c r="T17" s="428">
        <v>1168</v>
      </c>
      <c r="U17" s="196">
        <v>1525</v>
      </c>
      <c r="V17" s="429">
        <f t="shared" si="6"/>
        <v>2693</v>
      </c>
      <c r="W17" s="428">
        <v>669</v>
      </c>
      <c r="X17" s="196">
        <v>744</v>
      </c>
      <c r="Y17" s="429">
        <f t="shared" si="7"/>
        <v>1413</v>
      </c>
      <c r="Z17" s="428">
        <v>1300</v>
      </c>
      <c r="AA17" s="196">
        <v>1469</v>
      </c>
      <c r="AB17" s="429">
        <f t="shared" si="8"/>
        <v>2769</v>
      </c>
      <c r="AC17" s="428">
        <v>2241</v>
      </c>
      <c r="AD17" s="196">
        <v>2424</v>
      </c>
      <c r="AE17" s="429">
        <f t="shared" si="9"/>
        <v>4665</v>
      </c>
      <c r="AF17" s="432">
        <v>14905</v>
      </c>
    </row>
    <row r="18" spans="1:32" ht="23.25" customHeight="1" x14ac:dyDescent="0.3">
      <c r="A18" s="462" t="s">
        <v>265</v>
      </c>
      <c r="B18" s="428">
        <v>813</v>
      </c>
      <c r="C18" s="196">
        <v>837</v>
      </c>
      <c r="D18" s="429">
        <f t="shared" si="0"/>
        <v>1650</v>
      </c>
      <c r="E18" s="428">
        <v>38</v>
      </c>
      <c r="F18" s="197">
        <v>31</v>
      </c>
      <c r="G18" s="429">
        <f t="shared" si="1"/>
        <v>69</v>
      </c>
      <c r="H18" s="428">
        <v>400</v>
      </c>
      <c r="I18" s="196">
        <v>371</v>
      </c>
      <c r="J18" s="429">
        <f t="shared" si="2"/>
        <v>771</v>
      </c>
      <c r="K18" s="430">
        <v>466</v>
      </c>
      <c r="L18" s="196">
        <v>515</v>
      </c>
      <c r="M18" s="431">
        <f t="shared" si="3"/>
        <v>981</v>
      </c>
      <c r="N18" s="428">
        <v>447</v>
      </c>
      <c r="O18" s="196">
        <v>385</v>
      </c>
      <c r="P18" s="429">
        <f t="shared" si="4"/>
        <v>832</v>
      </c>
      <c r="Q18" s="428">
        <v>0</v>
      </c>
      <c r="R18" s="196">
        <v>0</v>
      </c>
      <c r="S18" s="429">
        <f t="shared" si="5"/>
        <v>0</v>
      </c>
      <c r="T18" s="428">
        <v>1404</v>
      </c>
      <c r="U18" s="196">
        <v>1785</v>
      </c>
      <c r="V18" s="429">
        <f t="shared" si="6"/>
        <v>3189</v>
      </c>
      <c r="W18" s="428">
        <v>779</v>
      </c>
      <c r="X18" s="196">
        <v>901</v>
      </c>
      <c r="Y18" s="429">
        <f t="shared" si="7"/>
        <v>1680</v>
      </c>
      <c r="Z18" s="428">
        <v>1532</v>
      </c>
      <c r="AA18" s="196">
        <v>1650</v>
      </c>
      <c r="AB18" s="429">
        <f t="shared" si="8"/>
        <v>3182</v>
      </c>
      <c r="AC18" s="428">
        <v>2757</v>
      </c>
      <c r="AD18" s="196">
        <v>2885</v>
      </c>
      <c r="AE18" s="429">
        <f t="shared" si="9"/>
        <v>5642</v>
      </c>
      <c r="AF18" s="432">
        <v>17996</v>
      </c>
    </row>
    <row r="19" spans="1:32" ht="23.25" customHeight="1" x14ac:dyDescent="0.3">
      <c r="A19" s="462" t="s">
        <v>266</v>
      </c>
      <c r="B19" s="428">
        <v>479</v>
      </c>
      <c r="C19" s="196">
        <v>526</v>
      </c>
      <c r="D19" s="429">
        <f t="shared" si="0"/>
        <v>1005</v>
      </c>
      <c r="E19" s="428">
        <v>14</v>
      </c>
      <c r="F19" s="197">
        <v>21</v>
      </c>
      <c r="G19" s="429">
        <f t="shared" si="1"/>
        <v>35</v>
      </c>
      <c r="H19" s="428">
        <v>204</v>
      </c>
      <c r="I19" s="196">
        <v>208</v>
      </c>
      <c r="J19" s="429">
        <f t="shared" si="2"/>
        <v>412</v>
      </c>
      <c r="K19" s="430">
        <v>312</v>
      </c>
      <c r="L19" s="196">
        <v>299</v>
      </c>
      <c r="M19" s="431">
        <f t="shared" si="3"/>
        <v>611</v>
      </c>
      <c r="N19" s="428">
        <v>258</v>
      </c>
      <c r="O19" s="196">
        <v>244</v>
      </c>
      <c r="P19" s="429">
        <f t="shared" si="4"/>
        <v>502</v>
      </c>
      <c r="Q19" s="428">
        <v>0</v>
      </c>
      <c r="R19" s="196">
        <v>0</v>
      </c>
      <c r="S19" s="429">
        <f t="shared" si="5"/>
        <v>0</v>
      </c>
      <c r="T19" s="428">
        <v>979</v>
      </c>
      <c r="U19" s="196">
        <v>1134</v>
      </c>
      <c r="V19" s="429">
        <f t="shared" si="6"/>
        <v>2113</v>
      </c>
      <c r="W19" s="428">
        <v>466</v>
      </c>
      <c r="X19" s="196">
        <v>528</v>
      </c>
      <c r="Y19" s="429">
        <f t="shared" si="7"/>
        <v>994</v>
      </c>
      <c r="Z19" s="428">
        <v>846</v>
      </c>
      <c r="AA19" s="196">
        <v>958</v>
      </c>
      <c r="AB19" s="429">
        <f t="shared" si="8"/>
        <v>1804</v>
      </c>
      <c r="AC19" s="428">
        <v>1624</v>
      </c>
      <c r="AD19" s="196">
        <v>1708</v>
      </c>
      <c r="AE19" s="429">
        <f t="shared" si="9"/>
        <v>3332</v>
      </c>
      <c r="AF19" s="432">
        <v>10808</v>
      </c>
    </row>
    <row r="20" spans="1:32" ht="23.25" customHeight="1" x14ac:dyDescent="0.3">
      <c r="A20" s="462" t="s">
        <v>267</v>
      </c>
      <c r="B20" s="428">
        <v>831</v>
      </c>
      <c r="C20" s="196">
        <v>884</v>
      </c>
      <c r="D20" s="429">
        <f t="shared" si="0"/>
        <v>1715</v>
      </c>
      <c r="E20" s="428">
        <v>50</v>
      </c>
      <c r="F20" s="197">
        <v>30</v>
      </c>
      <c r="G20" s="429">
        <f t="shared" si="1"/>
        <v>80</v>
      </c>
      <c r="H20" s="428">
        <v>353</v>
      </c>
      <c r="I20" s="196">
        <v>351</v>
      </c>
      <c r="J20" s="429">
        <f t="shared" si="2"/>
        <v>704</v>
      </c>
      <c r="K20" s="430">
        <v>448</v>
      </c>
      <c r="L20" s="196">
        <v>471</v>
      </c>
      <c r="M20" s="431">
        <f t="shared" si="3"/>
        <v>919</v>
      </c>
      <c r="N20" s="428">
        <v>492</v>
      </c>
      <c r="O20" s="196">
        <v>418</v>
      </c>
      <c r="P20" s="429">
        <f t="shared" si="4"/>
        <v>910</v>
      </c>
      <c r="Q20" s="428">
        <v>1</v>
      </c>
      <c r="R20" s="196">
        <v>3</v>
      </c>
      <c r="S20" s="429">
        <f t="shared" si="5"/>
        <v>4</v>
      </c>
      <c r="T20" s="428">
        <v>1565</v>
      </c>
      <c r="U20" s="196">
        <v>1881</v>
      </c>
      <c r="V20" s="429">
        <f t="shared" si="6"/>
        <v>3446</v>
      </c>
      <c r="W20" s="428">
        <v>902</v>
      </c>
      <c r="X20" s="196">
        <v>1008</v>
      </c>
      <c r="Y20" s="429">
        <f t="shared" si="7"/>
        <v>1910</v>
      </c>
      <c r="Z20" s="428">
        <v>1828</v>
      </c>
      <c r="AA20" s="196">
        <v>1907</v>
      </c>
      <c r="AB20" s="429">
        <f t="shared" si="8"/>
        <v>3735</v>
      </c>
      <c r="AC20" s="428">
        <v>2729</v>
      </c>
      <c r="AD20" s="196">
        <v>2766</v>
      </c>
      <c r="AE20" s="429">
        <f t="shared" si="9"/>
        <v>5495</v>
      </c>
      <c r="AF20" s="432">
        <v>18918</v>
      </c>
    </row>
    <row r="21" spans="1:32" ht="23.25" customHeight="1" x14ac:dyDescent="0.3">
      <c r="A21" s="462" t="s">
        <v>268</v>
      </c>
      <c r="B21" s="428">
        <v>317</v>
      </c>
      <c r="C21" s="196">
        <v>362</v>
      </c>
      <c r="D21" s="429">
        <f t="shared" si="0"/>
        <v>679</v>
      </c>
      <c r="E21" s="428">
        <v>17</v>
      </c>
      <c r="F21" s="197">
        <v>20</v>
      </c>
      <c r="G21" s="429">
        <f t="shared" si="1"/>
        <v>37</v>
      </c>
      <c r="H21" s="428">
        <v>130</v>
      </c>
      <c r="I21" s="196">
        <v>146</v>
      </c>
      <c r="J21" s="429">
        <f t="shared" si="2"/>
        <v>276</v>
      </c>
      <c r="K21" s="430">
        <v>183</v>
      </c>
      <c r="L21" s="196">
        <v>199</v>
      </c>
      <c r="M21" s="431">
        <f t="shared" si="3"/>
        <v>382</v>
      </c>
      <c r="N21" s="428">
        <v>125</v>
      </c>
      <c r="O21" s="196">
        <v>129</v>
      </c>
      <c r="P21" s="429">
        <f t="shared" si="4"/>
        <v>254</v>
      </c>
      <c r="Q21" s="428">
        <v>0</v>
      </c>
      <c r="R21" s="196">
        <v>2</v>
      </c>
      <c r="S21" s="429">
        <f t="shared" si="5"/>
        <v>2</v>
      </c>
      <c r="T21" s="428">
        <v>593</v>
      </c>
      <c r="U21" s="196">
        <v>757</v>
      </c>
      <c r="V21" s="429">
        <f t="shared" si="6"/>
        <v>1350</v>
      </c>
      <c r="W21" s="428">
        <v>331</v>
      </c>
      <c r="X21" s="196">
        <v>401</v>
      </c>
      <c r="Y21" s="429">
        <f t="shared" si="7"/>
        <v>732</v>
      </c>
      <c r="Z21" s="428">
        <v>602</v>
      </c>
      <c r="AA21" s="196">
        <v>723</v>
      </c>
      <c r="AB21" s="429">
        <f t="shared" si="8"/>
        <v>1325</v>
      </c>
      <c r="AC21" s="428">
        <v>926</v>
      </c>
      <c r="AD21" s="196">
        <v>1091</v>
      </c>
      <c r="AE21" s="429">
        <f t="shared" si="9"/>
        <v>2017</v>
      </c>
      <c r="AF21" s="432">
        <v>7054</v>
      </c>
    </row>
    <row r="22" spans="1:32" ht="23.25" customHeight="1" x14ac:dyDescent="0.3">
      <c r="A22" s="462" t="s">
        <v>269</v>
      </c>
      <c r="B22" s="428">
        <v>616</v>
      </c>
      <c r="C22" s="196">
        <v>636</v>
      </c>
      <c r="D22" s="429">
        <f t="shared" si="0"/>
        <v>1252</v>
      </c>
      <c r="E22" s="428">
        <v>19</v>
      </c>
      <c r="F22" s="197">
        <v>35</v>
      </c>
      <c r="G22" s="429">
        <f t="shared" si="1"/>
        <v>54</v>
      </c>
      <c r="H22" s="428">
        <v>248</v>
      </c>
      <c r="I22" s="196">
        <v>278</v>
      </c>
      <c r="J22" s="429">
        <f t="shared" si="2"/>
        <v>526</v>
      </c>
      <c r="K22" s="430">
        <v>325</v>
      </c>
      <c r="L22" s="196">
        <v>390</v>
      </c>
      <c r="M22" s="431">
        <f t="shared" si="3"/>
        <v>715</v>
      </c>
      <c r="N22" s="428">
        <v>250</v>
      </c>
      <c r="O22" s="196">
        <v>282</v>
      </c>
      <c r="P22" s="429">
        <f t="shared" si="4"/>
        <v>532</v>
      </c>
      <c r="Q22" s="428">
        <v>3</v>
      </c>
      <c r="R22" s="196">
        <v>0</v>
      </c>
      <c r="S22" s="429">
        <f t="shared" si="5"/>
        <v>3</v>
      </c>
      <c r="T22" s="428">
        <v>1012</v>
      </c>
      <c r="U22" s="196">
        <v>1245</v>
      </c>
      <c r="V22" s="429">
        <f t="shared" si="6"/>
        <v>2257</v>
      </c>
      <c r="W22" s="428">
        <v>736</v>
      </c>
      <c r="X22" s="196">
        <v>868</v>
      </c>
      <c r="Y22" s="429">
        <f t="shared" si="7"/>
        <v>1604</v>
      </c>
      <c r="Z22" s="428">
        <v>1199</v>
      </c>
      <c r="AA22" s="196">
        <v>1497</v>
      </c>
      <c r="AB22" s="429">
        <f t="shared" si="8"/>
        <v>2696</v>
      </c>
      <c r="AC22" s="428">
        <v>1751</v>
      </c>
      <c r="AD22" s="196">
        <v>1889</v>
      </c>
      <c r="AE22" s="429">
        <f t="shared" si="9"/>
        <v>3640</v>
      </c>
      <c r="AF22" s="432">
        <v>13279</v>
      </c>
    </row>
    <row r="23" spans="1:32" ht="23.25" customHeight="1" x14ac:dyDescent="0.3">
      <c r="A23" s="462" t="s">
        <v>270</v>
      </c>
      <c r="B23" s="428">
        <v>537</v>
      </c>
      <c r="C23" s="196">
        <v>569</v>
      </c>
      <c r="D23" s="429">
        <f t="shared" si="0"/>
        <v>1106</v>
      </c>
      <c r="E23" s="428">
        <v>25</v>
      </c>
      <c r="F23" s="197">
        <v>18</v>
      </c>
      <c r="G23" s="429">
        <f t="shared" si="1"/>
        <v>43</v>
      </c>
      <c r="H23" s="428">
        <v>175</v>
      </c>
      <c r="I23" s="196">
        <v>229</v>
      </c>
      <c r="J23" s="429">
        <f t="shared" si="2"/>
        <v>404</v>
      </c>
      <c r="K23" s="430">
        <v>317</v>
      </c>
      <c r="L23" s="196">
        <v>313</v>
      </c>
      <c r="M23" s="431">
        <f t="shared" si="3"/>
        <v>630</v>
      </c>
      <c r="N23" s="428">
        <v>212</v>
      </c>
      <c r="O23" s="196">
        <v>177</v>
      </c>
      <c r="P23" s="429">
        <f t="shared" si="4"/>
        <v>389</v>
      </c>
      <c r="Q23" s="428">
        <v>0</v>
      </c>
      <c r="R23" s="196">
        <v>1</v>
      </c>
      <c r="S23" s="429">
        <f t="shared" si="5"/>
        <v>1</v>
      </c>
      <c r="T23" s="428">
        <v>835</v>
      </c>
      <c r="U23" s="196">
        <v>991</v>
      </c>
      <c r="V23" s="429">
        <f t="shared" si="6"/>
        <v>1826</v>
      </c>
      <c r="W23" s="428">
        <v>636</v>
      </c>
      <c r="X23" s="196">
        <v>626</v>
      </c>
      <c r="Y23" s="429">
        <f t="shared" si="7"/>
        <v>1262</v>
      </c>
      <c r="Z23" s="428">
        <v>1122</v>
      </c>
      <c r="AA23" s="196">
        <v>1228</v>
      </c>
      <c r="AB23" s="429">
        <f t="shared" si="8"/>
        <v>2350</v>
      </c>
      <c r="AC23" s="428">
        <v>1447</v>
      </c>
      <c r="AD23" s="196">
        <v>1580</v>
      </c>
      <c r="AE23" s="429">
        <f t="shared" si="9"/>
        <v>3027</v>
      </c>
      <c r="AF23" s="432">
        <v>11038</v>
      </c>
    </row>
    <row r="24" spans="1:32" ht="23.25" customHeight="1" x14ac:dyDescent="0.3">
      <c r="A24" s="462" t="s">
        <v>271</v>
      </c>
      <c r="B24" s="428">
        <v>414</v>
      </c>
      <c r="C24" s="196">
        <v>411</v>
      </c>
      <c r="D24" s="429">
        <f t="shared" si="0"/>
        <v>825</v>
      </c>
      <c r="E24" s="428">
        <v>19</v>
      </c>
      <c r="F24" s="197">
        <v>20</v>
      </c>
      <c r="G24" s="429">
        <f t="shared" si="1"/>
        <v>39</v>
      </c>
      <c r="H24" s="428">
        <v>189</v>
      </c>
      <c r="I24" s="196">
        <v>186</v>
      </c>
      <c r="J24" s="429">
        <f t="shared" si="2"/>
        <v>375</v>
      </c>
      <c r="K24" s="430">
        <v>235</v>
      </c>
      <c r="L24" s="196">
        <v>253</v>
      </c>
      <c r="M24" s="431">
        <f t="shared" si="3"/>
        <v>488</v>
      </c>
      <c r="N24" s="428">
        <v>218</v>
      </c>
      <c r="O24" s="196">
        <v>190</v>
      </c>
      <c r="P24" s="429">
        <f t="shared" si="4"/>
        <v>408</v>
      </c>
      <c r="Q24" s="428">
        <v>0</v>
      </c>
      <c r="R24" s="196">
        <v>0</v>
      </c>
      <c r="S24" s="429">
        <f t="shared" si="5"/>
        <v>0</v>
      </c>
      <c r="T24" s="428">
        <v>725</v>
      </c>
      <c r="U24" s="196">
        <v>834</v>
      </c>
      <c r="V24" s="429">
        <f t="shared" si="6"/>
        <v>1559</v>
      </c>
      <c r="W24" s="428">
        <v>417</v>
      </c>
      <c r="X24" s="196">
        <v>487</v>
      </c>
      <c r="Y24" s="429">
        <f t="shared" si="7"/>
        <v>904</v>
      </c>
      <c r="Z24" s="428">
        <v>797</v>
      </c>
      <c r="AA24" s="196">
        <v>785</v>
      </c>
      <c r="AB24" s="429">
        <f t="shared" si="8"/>
        <v>1582</v>
      </c>
      <c r="AC24" s="428">
        <v>1276</v>
      </c>
      <c r="AD24" s="196">
        <v>1197</v>
      </c>
      <c r="AE24" s="429">
        <f t="shared" si="9"/>
        <v>2473</v>
      </c>
      <c r="AF24" s="432">
        <v>8653</v>
      </c>
    </row>
    <row r="25" spans="1:32" ht="23.25" customHeight="1" x14ac:dyDescent="0.3">
      <c r="A25" s="462" t="s">
        <v>272</v>
      </c>
      <c r="B25" s="428">
        <v>355</v>
      </c>
      <c r="C25" s="196">
        <v>366</v>
      </c>
      <c r="D25" s="429">
        <f t="shared" si="0"/>
        <v>721</v>
      </c>
      <c r="E25" s="428">
        <v>7</v>
      </c>
      <c r="F25" s="197">
        <v>12</v>
      </c>
      <c r="G25" s="429">
        <f t="shared" si="1"/>
        <v>19</v>
      </c>
      <c r="H25" s="428">
        <v>145</v>
      </c>
      <c r="I25" s="196">
        <v>172</v>
      </c>
      <c r="J25" s="429">
        <f t="shared" si="2"/>
        <v>317</v>
      </c>
      <c r="K25" s="430">
        <v>195</v>
      </c>
      <c r="L25" s="196">
        <v>232</v>
      </c>
      <c r="M25" s="431">
        <f t="shared" si="3"/>
        <v>427</v>
      </c>
      <c r="N25" s="428">
        <v>182</v>
      </c>
      <c r="O25" s="196">
        <v>183</v>
      </c>
      <c r="P25" s="429">
        <f t="shared" si="4"/>
        <v>365</v>
      </c>
      <c r="Q25" s="428">
        <v>0</v>
      </c>
      <c r="R25" s="196">
        <v>1</v>
      </c>
      <c r="S25" s="429">
        <f t="shared" si="5"/>
        <v>1</v>
      </c>
      <c r="T25" s="428">
        <v>821</v>
      </c>
      <c r="U25" s="196">
        <v>863</v>
      </c>
      <c r="V25" s="429">
        <f t="shared" si="6"/>
        <v>1684</v>
      </c>
      <c r="W25" s="428">
        <v>403</v>
      </c>
      <c r="X25" s="196">
        <v>445</v>
      </c>
      <c r="Y25" s="429">
        <f t="shared" si="7"/>
        <v>848</v>
      </c>
      <c r="Z25" s="428">
        <v>689</v>
      </c>
      <c r="AA25" s="196">
        <v>719</v>
      </c>
      <c r="AB25" s="429">
        <f t="shared" si="8"/>
        <v>1408</v>
      </c>
      <c r="AC25" s="428">
        <v>1231</v>
      </c>
      <c r="AD25" s="196">
        <v>1187</v>
      </c>
      <c r="AE25" s="429">
        <f t="shared" si="9"/>
        <v>2418</v>
      </c>
      <c r="AF25" s="432">
        <v>8208</v>
      </c>
    </row>
    <row r="26" spans="1:32" ht="23.25" customHeight="1" x14ac:dyDescent="0.3">
      <c r="A26" s="462" t="s">
        <v>273</v>
      </c>
      <c r="B26" s="428">
        <v>222</v>
      </c>
      <c r="C26" s="196">
        <v>249</v>
      </c>
      <c r="D26" s="429">
        <f t="shared" si="0"/>
        <v>471</v>
      </c>
      <c r="E26" s="428">
        <v>18</v>
      </c>
      <c r="F26" s="197">
        <v>13</v>
      </c>
      <c r="G26" s="429">
        <f t="shared" si="1"/>
        <v>31</v>
      </c>
      <c r="H26" s="428">
        <v>96</v>
      </c>
      <c r="I26" s="196">
        <v>124</v>
      </c>
      <c r="J26" s="429">
        <f t="shared" si="2"/>
        <v>220</v>
      </c>
      <c r="K26" s="430">
        <v>141</v>
      </c>
      <c r="L26" s="196">
        <v>176</v>
      </c>
      <c r="M26" s="431">
        <f t="shared" si="3"/>
        <v>317</v>
      </c>
      <c r="N26" s="428">
        <v>119</v>
      </c>
      <c r="O26" s="196">
        <v>123</v>
      </c>
      <c r="P26" s="429">
        <f t="shared" si="4"/>
        <v>242</v>
      </c>
      <c r="Q26" s="428">
        <v>0</v>
      </c>
      <c r="R26" s="196">
        <v>0</v>
      </c>
      <c r="S26" s="429">
        <f t="shared" si="5"/>
        <v>0</v>
      </c>
      <c r="T26" s="428">
        <v>456</v>
      </c>
      <c r="U26" s="196">
        <v>525</v>
      </c>
      <c r="V26" s="429">
        <f t="shared" si="6"/>
        <v>981</v>
      </c>
      <c r="W26" s="428">
        <v>260</v>
      </c>
      <c r="X26" s="196">
        <v>302</v>
      </c>
      <c r="Y26" s="429">
        <f t="shared" si="7"/>
        <v>562</v>
      </c>
      <c r="Z26" s="428">
        <v>437</v>
      </c>
      <c r="AA26" s="196">
        <v>493</v>
      </c>
      <c r="AB26" s="429">
        <f t="shared" si="8"/>
        <v>930</v>
      </c>
      <c r="AC26" s="428">
        <v>668</v>
      </c>
      <c r="AD26" s="196">
        <v>652</v>
      </c>
      <c r="AE26" s="429">
        <f t="shared" si="9"/>
        <v>1320</v>
      </c>
      <c r="AF26" s="432">
        <v>5074</v>
      </c>
    </row>
    <row r="27" spans="1:32" ht="23.25" customHeight="1" x14ac:dyDescent="0.3">
      <c r="A27" s="462" t="s">
        <v>274</v>
      </c>
      <c r="B27" s="428">
        <v>431</v>
      </c>
      <c r="C27" s="196">
        <v>412</v>
      </c>
      <c r="D27" s="429">
        <f t="shared" si="0"/>
        <v>843</v>
      </c>
      <c r="E27" s="428">
        <v>14</v>
      </c>
      <c r="F27" s="197">
        <v>20</v>
      </c>
      <c r="G27" s="429">
        <f t="shared" si="1"/>
        <v>34</v>
      </c>
      <c r="H27" s="428">
        <v>211</v>
      </c>
      <c r="I27" s="196">
        <v>236</v>
      </c>
      <c r="J27" s="429">
        <f t="shared" si="2"/>
        <v>447</v>
      </c>
      <c r="K27" s="430">
        <v>236</v>
      </c>
      <c r="L27" s="196">
        <v>299</v>
      </c>
      <c r="M27" s="431">
        <f t="shared" si="3"/>
        <v>535</v>
      </c>
      <c r="N27" s="428">
        <v>224</v>
      </c>
      <c r="O27" s="196">
        <v>200</v>
      </c>
      <c r="P27" s="429">
        <f t="shared" si="4"/>
        <v>424</v>
      </c>
      <c r="Q27" s="428">
        <v>0</v>
      </c>
      <c r="R27" s="196">
        <v>1</v>
      </c>
      <c r="S27" s="429">
        <f t="shared" si="5"/>
        <v>1</v>
      </c>
      <c r="T27" s="428">
        <v>714</v>
      </c>
      <c r="U27" s="196">
        <v>892</v>
      </c>
      <c r="V27" s="429">
        <f t="shared" si="6"/>
        <v>1606</v>
      </c>
      <c r="W27" s="428">
        <v>496</v>
      </c>
      <c r="X27" s="196">
        <v>544</v>
      </c>
      <c r="Y27" s="429">
        <f t="shared" si="7"/>
        <v>1040</v>
      </c>
      <c r="Z27" s="428">
        <v>1006</v>
      </c>
      <c r="AA27" s="196">
        <v>942</v>
      </c>
      <c r="AB27" s="429">
        <f t="shared" si="8"/>
        <v>1948</v>
      </c>
      <c r="AC27" s="428">
        <v>1292</v>
      </c>
      <c r="AD27" s="196">
        <v>1320</v>
      </c>
      <c r="AE27" s="429">
        <f t="shared" si="9"/>
        <v>2612</v>
      </c>
      <c r="AF27" s="432">
        <v>9490</v>
      </c>
    </row>
    <row r="28" spans="1:32" ht="23.25" customHeight="1" x14ac:dyDescent="0.3">
      <c r="A28" s="462" t="s">
        <v>275</v>
      </c>
      <c r="B28" s="428">
        <v>160</v>
      </c>
      <c r="C28" s="196">
        <v>153</v>
      </c>
      <c r="D28" s="429">
        <f t="shared" si="0"/>
        <v>313</v>
      </c>
      <c r="E28" s="428">
        <v>9</v>
      </c>
      <c r="F28" s="197">
        <v>7</v>
      </c>
      <c r="G28" s="429">
        <f t="shared" si="1"/>
        <v>16</v>
      </c>
      <c r="H28" s="428">
        <v>59</v>
      </c>
      <c r="I28" s="196">
        <v>57</v>
      </c>
      <c r="J28" s="429">
        <f t="shared" si="2"/>
        <v>116</v>
      </c>
      <c r="K28" s="430">
        <v>77</v>
      </c>
      <c r="L28" s="196">
        <v>96</v>
      </c>
      <c r="M28" s="431">
        <f t="shared" si="3"/>
        <v>173</v>
      </c>
      <c r="N28" s="428">
        <v>63</v>
      </c>
      <c r="O28" s="196">
        <v>56</v>
      </c>
      <c r="P28" s="429">
        <f t="shared" si="4"/>
        <v>119</v>
      </c>
      <c r="Q28" s="428">
        <v>1</v>
      </c>
      <c r="R28" s="196">
        <v>0</v>
      </c>
      <c r="S28" s="429">
        <f t="shared" si="5"/>
        <v>1</v>
      </c>
      <c r="T28" s="428">
        <v>226</v>
      </c>
      <c r="U28" s="196">
        <v>255</v>
      </c>
      <c r="V28" s="429">
        <f t="shared" si="6"/>
        <v>481</v>
      </c>
      <c r="W28" s="428">
        <v>135</v>
      </c>
      <c r="X28" s="196">
        <v>181</v>
      </c>
      <c r="Y28" s="429">
        <f t="shared" si="7"/>
        <v>316</v>
      </c>
      <c r="Z28" s="428">
        <v>307</v>
      </c>
      <c r="AA28" s="196">
        <v>296</v>
      </c>
      <c r="AB28" s="429">
        <f t="shared" si="8"/>
        <v>603</v>
      </c>
      <c r="AC28" s="428">
        <v>435</v>
      </c>
      <c r="AD28" s="196">
        <v>404</v>
      </c>
      <c r="AE28" s="429">
        <f t="shared" si="9"/>
        <v>839</v>
      </c>
      <c r="AF28" s="432">
        <v>2977</v>
      </c>
    </row>
    <row r="29" spans="1:32" ht="23.25" customHeight="1" thickBot="1" x14ac:dyDescent="0.35">
      <c r="A29" s="462" t="s">
        <v>276</v>
      </c>
      <c r="B29" s="433">
        <v>178</v>
      </c>
      <c r="C29" s="434">
        <v>112</v>
      </c>
      <c r="D29" s="435">
        <f t="shared" si="0"/>
        <v>290</v>
      </c>
      <c r="E29" s="433">
        <v>6</v>
      </c>
      <c r="F29" s="436">
        <v>3</v>
      </c>
      <c r="G29" s="435">
        <f t="shared" si="1"/>
        <v>9</v>
      </c>
      <c r="H29" s="433">
        <v>68</v>
      </c>
      <c r="I29" s="434">
        <v>56</v>
      </c>
      <c r="J29" s="435">
        <f t="shared" si="2"/>
        <v>124</v>
      </c>
      <c r="K29" s="437">
        <v>94</v>
      </c>
      <c r="L29" s="434">
        <v>80</v>
      </c>
      <c r="M29" s="438">
        <f t="shared" si="3"/>
        <v>174</v>
      </c>
      <c r="N29" s="433">
        <v>93</v>
      </c>
      <c r="O29" s="434">
        <v>58</v>
      </c>
      <c r="P29" s="435">
        <f t="shared" si="4"/>
        <v>151</v>
      </c>
      <c r="Q29" s="433">
        <v>0</v>
      </c>
      <c r="R29" s="434">
        <v>1</v>
      </c>
      <c r="S29" s="435">
        <f t="shared" si="5"/>
        <v>1</v>
      </c>
      <c r="T29" s="433">
        <v>159</v>
      </c>
      <c r="U29" s="434">
        <v>273</v>
      </c>
      <c r="V29" s="435">
        <f t="shared" si="6"/>
        <v>432</v>
      </c>
      <c r="W29" s="433">
        <v>138</v>
      </c>
      <c r="X29" s="434">
        <v>171</v>
      </c>
      <c r="Y29" s="435">
        <f t="shared" si="7"/>
        <v>309</v>
      </c>
      <c r="Z29" s="433">
        <v>323</v>
      </c>
      <c r="AA29" s="434">
        <v>297</v>
      </c>
      <c r="AB29" s="435">
        <f t="shared" si="8"/>
        <v>620</v>
      </c>
      <c r="AC29" s="433">
        <v>549</v>
      </c>
      <c r="AD29" s="434">
        <v>462</v>
      </c>
      <c r="AE29" s="435">
        <f t="shared" si="9"/>
        <v>1011</v>
      </c>
      <c r="AF29" s="439">
        <v>3121</v>
      </c>
    </row>
    <row r="30" spans="1:32" ht="23.25" customHeight="1" thickBot="1" x14ac:dyDescent="0.35">
      <c r="A30" s="463" t="s">
        <v>342</v>
      </c>
      <c r="B30" s="440">
        <f>SUM(B8:B29)</f>
        <v>9363</v>
      </c>
      <c r="C30" s="441">
        <f>SUM(C8:C29)</f>
        <v>9824</v>
      </c>
      <c r="D30" s="442">
        <f t="shared" si="0"/>
        <v>19187</v>
      </c>
      <c r="E30" s="440">
        <f>SUM(E8:E29)</f>
        <v>374</v>
      </c>
      <c r="F30" s="443">
        <f>SUM(F8:F29)</f>
        <v>378</v>
      </c>
      <c r="G30" s="442">
        <f t="shared" si="1"/>
        <v>752</v>
      </c>
      <c r="H30" s="440">
        <f>SUM(H8:H29)</f>
        <v>3907</v>
      </c>
      <c r="I30" s="441">
        <f>SUM(I8:I29)</f>
        <v>4118</v>
      </c>
      <c r="J30" s="442">
        <f t="shared" si="2"/>
        <v>8025</v>
      </c>
      <c r="K30" s="444">
        <f>SUM(K8:K29)</f>
        <v>5509</v>
      </c>
      <c r="L30" s="441">
        <f>SUM(L8:L29)</f>
        <v>6205</v>
      </c>
      <c r="M30" s="445">
        <f t="shared" si="3"/>
        <v>11714</v>
      </c>
      <c r="N30" s="440">
        <f>SUM(N8:N29)</f>
        <v>4725</v>
      </c>
      <c r="O30" s="441">
        <f>SUM(O8:O29)</f>
        <v>4468</v>
      </c>
      <c r="P30" s="442">
        <f t="shared" si="4"/>
        <v>9193</v>
      </c>
      <c r="Q30" s="440">
        <f>SUM(Q8:Q29)</f>
        <v>10</v>
      </c>
      <c r="R30" s="441">
        <f>SUM(R8:R29)</f>
        <v>15</v>
      </c>
      <c r="S30" s="442">
        <f t="shared" si="5"/>
        <v>25</v>
      </c>
      <c r="T30" s="440">
        <f>SUM(T8:T29)</f>
        <v>16762</v>
      </c>
      <c r="U30" s="441">
        <f>SUM(U8:U29)</f>
        <v>20352</v>
      </c>
      <c r="V30" s="442">
        <f t="shared" si="6"/>
        <v>37114</v>
      </c>
      <c r="W30" s="440">
        <f>SUM(W8:W29)</f>
        <v>11057</v>
      </c>
      <c r="X30" s="441">
        <f>SUM(X8:X29)</f>
        <v>12483</v>
      </c>
      <c r="Y30" s="442">
        <f t="shared" si="7"/>
        <v>23540</v>
      </c>
      <c r="Z30" s="440">
        <f>SUM(Z8:Z29)</f>
        <v>20957</v>
      </c>
      <c r="AA30" s="441">
        <f>SUM(AA8:AA29)</f>
        <v>22955</v>
      </c>
      <c r="AB30" s="442">
        <f t="shared" si="8"/>
        <v>43912</v>
      </c>
      <c r="AC30" s="440">
        <f>SUM(AC8:AC29)</f>
        <v>29605</v>
      </c>
      <c r="AD30" s="441">
        <f>SUM(AD8:AD29)</f>
        <v>31072</v>
      </c>
      <c r="AE30" s="442">
        <f t="shared" si="9"/>
        <v>60677</v>
      </c>
      <c r="AF30" s="446">
        <f>SUM(AF8:AF29)</f>
        <v>214139</v>
      </c>
    </row>
    <row r="31" spans="1:32" s="131" customFormat="1" ht="23.25" customHeight="1" x14ac:dyDescent="0.3">
      <c r="A31" s="41"/>
      <c r="K31" s="132"/>
    </row>
    <row r="32" spans="1:32" s="131" customFormat="1" ht="13" x14ac:dyDescent="0.3">
      <c r="A32" s="518" t="s">
        <v>355</v>
      </c>
      <c r="B32" s="66" t="s">
        <v>248</v>
      </c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</row>
    <row r="33" spans="1:22" s="131" customFormat="1" x14ac:dyDescent="0.3">
      <c r="A33" s="139"/>
      <c r="B33" s="66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</row>
    <row r="34" spans="1:22" ht="13" x14ac:dyDescent="0.3">
      <c r="B34" s="632" t="s">
        <v>333</v>
      </c>
      <c r="C34" s="632"/>
      <c r="D34" s="632"/>
      <c r="E34" s="632"/>
      <c r="F34" s="632"/>
      <c r="G34" s="632"/>
      <c r="H34" s="632"/>
      <c r="I34" s="632"/>
      <c r="J34" s="632"/>
      <c r="K34" s="632"/>
      <c r="L34" s="632"/>
      <c r="M34" s="632"/>
      <c r="N34" s="632"/>
      <c r="O34" s="632"/>
      <c r="P34" s="632"/>
      <c r="Q34" s="632"/>
      <c r="R34" s="632"/>
      <c r="S34" s="632"/>
      <c r="T34" s="632"/>
      <c r="U34" s="632"/>
      <c r="V34" s="632"/>
    </row>
    <row r="35" spans="1:22" ht="13" x14ac:dyDescent="0.3">
      <c r="B35" s="560" t="s">
        <v>388</v>
      </c>
      <c r="C35" s="560"/>
      <c r="D35" s="560"/>
      <c r="E35" s="560"/>
      <c r="F35" s="560"/>
      <c r="G35" s="560"/>
      <c r="H35" s="560"/>
      <c r="I35" s="560"/>
      <c r="J35" s="560"/>
      <c r="K35" s="560"/>
      <c r="L35" s="560"/>
      <c r="M35" s="560"/>
      <c r="N35" s="560"/>
      <c r="O35" s="560"/>
      <c r="P35" s="560"/>
      <c r="Q35" s="560"/>
      <c r="R35" s="560"/>
      <c r="S35" s="560"/>
      <c r="T35" s="560"/>
      <c r="U35" s="560"/>
      <c r="V35" s="560"/>
    </row>
    <row r="36" spans="1:22" x14ac:dyDescent="0.3">
      <c r="K36" s="42"/>
    </row>
  </sheetData>
  <mergeCells count="15">
    <mergeCell ref="B35:V35"/>
    <mergeCell ref="B2:V2"/>
    <mergeCell ref="B4:V4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AC6:AE6"/>
    <mergeCell ref="AF6:AF7"/>
    <mergeCell ref="B34:V34"/>
  </mergeCells>
  <hyperlinks>
    <hyperlink ref="U3" location="Índice!A1" display="Volver al índice"/>
  </hyperlinks>
  <printOptions horizontalCentered="1" verticalCentered="1"/>
  <pageMargins left="0" right="0" top="0.94488188976377963" bottom="0.94488188976377963" header="0.31496062992125984" footer="0.31496062992125984"/>
  <pageSetup paperSize="9" firstPageNumber="26" fitToHeight="0" orientation="landscape" useFirstPageNumber="1" r:id="rId1"/>
  <headerFooter differentFirst="1">
    <oddFooter>Página &amp;P</oddFooter>
    <firstHeader>&amp;C&amp;G</firstHeader>
    <firstFooter>Página &amp;P</firstFooter>
  </headerFooter>
  <rowBreaks count="1" manualBreakCount="1">
    <brk id="23" max="10" man="1"/>
  </rowBreaks>
  <ignoredErrors>
    <ignoredError sqref="D30 G30 AB30 AE30 Y30 V30 P30 M30 J30 S30" formula="1"/>
  </ignoredErrors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G45"/>
  <sheetViews>
    <sheetView topLeftCell="B25" zoomScale="70" zoomScaleNormal="70" zoomScalePageLayoutView="70" workbookViewId="0">
      <selection activeCell="G29" sqref="G29"/>
    </sheetView>
  </sheetViews>
  <sheetFormatPr baseColWidth="10" defaultRowHeight="15.5" x14ac:dyDescent="0.25"/>
  <cols>
    <col min="1" max="1" width="0.1796875" hidden="1" customWidth="1"/>
    <col min="2" max="2" width="120.08984375" style="1" customWidth="1"/>
    <col min="3" max="3" width="18.81640625" style="4" customWidth="1"/>
    <col min="5" max="5" width="11.7265625" bestFit="1" customWidth="1"/>
  </cols>
  <sheetData>
    <row r="1" spans="2:7" x14ac:dyDescent="0.25">
      <c r="B1" s="6" t="s">
        <v>237</v>
      </c>
    </row>
    <row r="2" spans="2:7" ht="25.5" customHeight="1" thickBot="1" x14ac:dyDescent="0.5">
      <c r="B2" s="170" t="s">
        <v>347</v>
      </c>
      <c r="C2" s="171"/>
    </row>
    <row r="3" spans="2:7" ht="25.5" customHeight="1" thickBot="1" x14ac:dyDescent="0.3">
      <c r="B3" s="545" t="s">
        <v>70</v>
      </c>
      <c r="C3" s="185">
        <f>'Tabla 2'!J23</f>
        <v>6871903</v>
      </c>
    </row>
    <row r="4" spans="2:7" ht="25.5" customHeight="1" thickBot="1" x14ac:dyDescent="0.3">
      <c r="B4" s="546" t="s">
        <v>57</v>
      </c>
      <c r="C4" s="186">
        <f>'Tabla 1'!V18</f>
        <v>407749</v>
      </c>
    </row>
    <row r="5" spans="2:7" ht="25.5" customHeight="1" thickTop="1" thickBot="1" x14ac:dyDescent="0.3">
      <c r="B5" s="545" t="s">
        <v>223</v>
      </c>
      <c r="C5" s="185">
        <f>'Tabla 2'!D23</f>
        <v>5605365</v>
      </c>
    </row>
    <row r="6" spans="2:7" ht="25.5" customHeight="1" thickBot="1" x14ac:dyDescent="0.3">
      <c r="B6" s="547" t="s">
        <v>224</v>
      </c>
      <c r="C6" s="186">
        <f>'Tabla 2'!G23</f>
        <v>1266538</v>
      </c>
    </row>
    <row r="7" spans="2:7" ht="25.5" customHeight="1" thickTop="1" thickBot="1" x14ac:dyDescent="0.3">
      <c r="B7" s="548" t="s">
        <v>306</v>
      </c>
      <c r="C7" s="208">
        <f>'Tabla 2'!K23</f>
        <v>59.331017914542741</v>
      </c>
      <c r="D7" s="194"/>
    </row>
    <row r="8" spans="2:7" ht="25.5" customHeight="1" thickTop="1" thickBot="1" x14ac:dyDescent="0.3">
      <c r="B8" s="549" t="s">
        <v>58</v>
      </c>
      <c r="C8" s="187">
        <f>'Tabla 2'!C23</f>
        <v>235193</v>
      </c>
    </row>
    <row r="9" spans="2:7" ht="25.5" customHeight="1" thickTop="1" thickBot="1" x14ac:dyDescent="0.3">
      <c r="B9" s="548" t="s">
        <v>307</v>
      </c>
      <c r="C9" s="209">
        <f>'Tabla 2'!E23</f>
        <v>41.958552208464567</v>
      </c>
    </row>
    <row r="10" spans="2:7" ht="25.5" customHeight="1" thickTop="1" thickBot="1" x14ac:dyDescent="0.35">
      <c r="B10" s="549" t="s">
        <v>68</v>
      </c>
      <c r="C10" s="540">
        <f>C8/C3</f>
        <v>3.4225308477142356E-2</v>
      </c>
      <c r="D10" s="539"/>
    </row>
    <row r="11" spans="2:7" ht="25.5" customHeight="1" thickTop="1" thickBot="1" x14ac:dyDescent="0.35">
      <c r="B11" s="548" t="s">
        <v>59</v>
      </c>
      <c r="C11" s="188">
        <f>'Tabla 2'!F23</f>
        <v>172524</v>
      </c>
      <c r="D11" s="250"/>
    </row>
    <row r="12" spans="2:7" ht="25.5" customHeight="1" thickTop="1" thickBot="1" x14ac:dyDescent="0.35">
      <c r="B12" s="550" t="s">
        <v>308</v>
      </c>
      <c r="C12" s="238">
        <f>'Tabla 2'!H23</f>
        <v>136.21699467366949</v>
      </c>
      <c r="D12" s="251"/>
    </row>
    <row r="13" spans="2:7" ht="25.5" customHeight="1" thickTop="1" thickBot="1" x14ac:dyDescent="0.35">
      <c r="B13" s="548" t="s">
        <v>69</v>
      </c>
      <c r="C13" s="209">
        <f>C11/C3</f>
        <v>2.5105709437400384E-2</v>
      </c>
      <c r="D13" s="249"/>
    </row>
    <row r="14" spans="2:7" ht="25.5" customHeight="1" thickTop="1" thickBot="1" x14ac:dyDescent="0.35">
      <c r="B14" s="549" t="s">
        <v>60</v>
      </c>
      <c r="C14" s="187">
        <f>'Tabla 4 '!I9</f>
        <v>6602</v>
      </c>
      <c r="D14" s="249"/>
    </row>
    <row r="15" spans="2:7" ht="25.5" customHeight="1" thickTop="1" thickBot="1" x14ac:dyDescent="0.35">
      <c r="B15" s="548" t="s">
        <v>61</v>
      </c>
      <c r="C15" s="188">
        <f>'Tabla 7'!N19</f>
        <v>206733</v>
      </c>
      <c r="D15" s="252"/>
      <c r="G15" s="2"/>
    </row>
    <row r="16" spans="2:7" ht="25.5" customHeight="1" thickTop="1" thickBot="1" x14ac:dyDescent="0.35">
      <c r="B16" s="549" t="s">
        <v>62</v>
      </c>
      <c r="C16" s="198">
        <f>' Tabla 8'!E14</f>
        <v>214139</v>
      </c>
      <c r="D16" s="252"/>
    </row>
    <row r="17" spans="2:4" ht="25.5" customHeight="1" thickTop="1" thickBot="1" x14ac:dyDescent="0.35">
      <c r="B17" s="548" t="s">
        <v>310</v>
      </c>
      <c r="C17" s="209">
        <f>C16/C3</f>
        <v>3.1161528327742695E-2</v>
      </c>
      <c r="D17" s="249"/>
    </row>
    <row r="18" spans="2:4" ht="25.5" customHeight="1" thickTop="1" thickBot="1" x14ac:dyDescent="0.5">
      <c r="B18" s="551" t="s">
        <v>366</v>
      </c>
      <c r="C18" s="187">
        <f>'Tabla 1'!V8</f>
        <v>35562</v>
      </c>
      <c r="D18" s="249"/>
    </row>
    <row r="19" spans="2:4" ht="25.5" customHeight="1" thickTop="1" thickBot="1" x14ac:dyDescent="0.35">
      <c r="B19" s="552" t="s">
        <v>367</v>
      </c>
      <c r="C19" s="209">
        <f>'Tabla 1'!W8</f>
        <v>8.7215419289808196</v>
      </c>
      <c r="D19" s="249"/>
    </row>
    <row r="20" spans="2:4" ht="25.5" customHeight="1" thickTop="1" thickBot="1" x14ac:dyDescent="0.35">
      <c r="B20" s="553" t="s">
        <v>369</v>
      </c>
      <c r="C20" s="187">
        <f>'Tabla 1'!V9</f>
        <v>1549</v>
      </c>
      <c r="D20" s="252"/>
    </row>
    <row r="21" spans="2:4" ht="25.5" customHeight="1" thickTop="1" thickBot="1" x14ac:dyDescent="0.35">
      <c r="B21" s="554" t="s">
        <v>368</v>
      </c>
      <c r="C21" s="210">
        <f>'Tabla 1'!W9</f>
        <v>0.37989056993395448</v>
      </c>
      <c r="D21" s="252"/>
    </row>
    <row r="22" spans="2:4" ht="25.5" customHeight="1" thickTop="1" thickBot="1" x14ac:dyDescent="0.35">
      <c r="B22" s="553" t="s">
        <v>370</v>
      </c>
      <c r="C22" s="187">
        <f>'Tabla 1'!V10</f>
        <v>14816</v>
      </c>
      <c r="D22" s="252"/>
    </row>
    <row r="23" spans="2:4" ht="25.5" customHeight="1" thickTop="1" thickBot="1" x14ac:dyDescent="0.35">
      <c r="B23" s="554" t="s">
        <v>371</v>
      </c>
      <c r="C23" s="210">
        <f>'Tabla 1'!W10</f>
        <v>3.6336079303689282</v>
      </c>
      <c r="D23" s="252"/>
    </row>
    <row r="24" spans="2:4" ht="25.5" customHeight="1" thickTop="1" thickBot="1" x14ac:dyDescent="0.35">
      <c r="B24" s="553" t="s">
        <v>372</v>
      </c>
      <c r="C24" s="187">
        <f>'Tabla 1'!V11</f>
        <v>21881</v>
      </c>
      <c r="D24" s="252"/>
    </row>
    <row r="25" spans="2:4" ht="25.5" customHeight="1" thickTop="1" thickBot="1" x14ac:dyDescent="0.35">
      <c r="B25" s="554" t="s">
        <v>373</v>
      </c>
      <c r="C25" s="210">
        <f>'Tabla 1'!W11</f>
        <v>5.3662915175757639</v>
      </c>
      <c r="D25" s="252"/>
    </row>
    <row r="26" spans="2:4" ht="25.5" customHeight="1" thickTop="1" thickBot="1" x14ac:dyDescent="0.5">
      <c r="B26" s="551" t="s">
        <v>374</v>
      </c>
      <c r="C26" s="542">
        <f>'Tabla 1'!V12</f>
        <v>22660</v>
      </c>
      <c r="D26" s="252"/>
    </row>
    <row r="27" spans="2:4" ht="25.5" customHeight="1" thickTop="1" thickBot="1" x14ac:dyDescent="0.35">
      <c r="B27" s="554" t="s">
        <v>375</v>
      </c>
      <c r="C27" s="210">
        <f>'Tabla 1'!W12</f>
        <v>5.5573404226619809</v>
      </c>
      <c r="D27" s="252"/>
    </row>
    <row r="28" spans="2:4" ht="25.5" customHeight="1" thickTop="1" thickBot="1" x14ac:dyDescent="0.5">
      <c r="B28" s="551" t="s">
        <v>376</v>
      </c>
      <c r="C28" s="541">
        <f>'Tabla 1'!V13</f>
        <v>39</v>
      </c>
      <c r="D28" s="252"/>
    </row>
    <row r="29" spans="2:4" ht="25.5" customHeight="1" thickTop="1" thickBot="1" x14ac:dyDescent="0.35">
      <c r="B29" s="554" t="s">
        <v>377</v>
      </c>
      <c r="C29" s="210">
        <f>'Tabla 1'!W13</f>
        <v>9.5647077000801956E-3</v>
      </c>
      <c r="D29" s="252"/>
    </row>
    <row r="30" spans="2:4" ht="25.5" customHeight="1" thickTop="1" thickBot="1" x14ac:dyDescent="0.5">
      <c r="B30" s="551" t="s">
        <v>378</v>
      </c>
      <c r="C30" s="542">
        <f>'Tabla 1'!V14</f>
        <v>72992</v>
      </c>
      <c r="D30" s="252"/>
    </row>
    <row r="31" spans="2:4" ht="25.5" customHeight="1" thickTop="1" thickBot="1" x14ac:dyDescent="0.35">
      <c r="B31" s="554" t="s">
        <v>379</v>
      </c>
      <c r="C31" s="543">
        <f>'Tabla 1'!W14</f>
        <v>17.901208831903944</v>
      </c>
      <c r="D31" s="252"/>
    </row>
    <row r="32" spans="2:4" ht="25.5" customHeight="1" thickTop="1" thickBot="1" x14ac:dyDescent="0.5">
      <c r="B32" s="551" t="s">
        <v>380</v>
      </c>
      <c r="C32" s="542">
        <f>'Tabla 1'!V15</f>
        <v>43416</v>
      </c>
      <c r="D32" s="252"/>
    </row>
    <row r="33" spans="2:4" ht="25.5" customHeight="1" thickTop="1" thickBot="1" x14ac:dyDescent="0.35">
      <c r="B33" s="554" t="s">
        <v>381</v>
      </c>
      <c r="C33" s="210">
        <f>'Tabla 1'!W15</f>
        <v>10.647726910427739</v>
      </c>
      <c r="D33" s="252"/>
    </row>
    <row r="34" spans="2:4" ht="25.5" customHeight="1" thickTop="1" thickBot="1" x14ac:dyDescent="0.5">
      <c r="B34" s="551" t="s">
        <v>382</v>
      </c>
      <c r="C34" s="542">
        <f>'Tabla 1'!V16</f>
        <v>84849</v>
      </c>
      <c r="D34" s="252"/>
    </row>
    <row r="35" spans="2:4" ht="25.5" customHeight="1" thickTop="1" thickBot="1" x14ac:dyDescent="0.35">
      <c r="B35" s="554" t="s">
        <v>383</v>
      </c>
      <c r="C35" s="210">
        <f>'Tabla 1'!W16</f>
        <v>20.809125221643708</v>
      </c>
      <c r="D35" s="252"/>
    </row>
    <row r="36" spans="2:4" ht="25.5" customHeight="1" thickTop="1" thickBot="1" x14ac:dyDescent="0.5">
      <c r="B36" s="551" t="s">
        <v>384</v>
      </c>
      <c r="C36" s="542">
        <f>'Tabla 1'!V17</f>
        <v>109985</v>
      </c>
      <c r="D36" s="252"/>
    </row>
    <row r="37" spans="2:4" ht="25.5" customHeight="1" thickTop="1" thickBot="1" x14ac:dyDescent="0.35">
      <c r="B37" s="554" t="s">
        <v>385</v>
      </c>
      <c r="C37" s="210">
        <f>'Tabla 1'!W17</f>
        <v>26.973701958803087</v>
      </c>
      <c r="D37" s="252"/>
    </row>
    <row r="38" spans="2:4" ht="25.5" customHeight="1" thickTop="1" thickBot="1" x14ac:dyDescent="0.35">
      <c r="B38" s="549" t="s">
        <v>63</v>
      </c>
      <c r="C38" s="187">
        <f>'Tabla 9'!E15+'Tabla 9'!G15</f>
        <v>147890</v>
      </c>
      <c r="D38" s="252"/>
    </row>
    <row r="39" spans="2:4" ht="25.5" customHeight="1" thickTop="1" thickBot="1" x14ac:dyDescent="0.35">
      <c r="B39" s="548" t="s">
        <v>64</v>
      </c>
      <c r="C39" s="210">
        <f>C38/C4</f>
        <v>0.36269862096534877</v>
      </c>
      <c r="D39" s="249"/>
    </row>
    <row r="40" spans="2:4" ht="25.5" customHeight="1" thickTop="1" thickBot="1" x14ac:dyDescent="0.35">
      <c r="B40" s="549" t="s">
        <v>65</v>
      </c>
      <c r="C40" s="187">
        <f>'Tabla 10'!G14</f>
        <v>28050</v>
      </c>
      <c r="D40" s="252"/>
    </row>
    <row r="41" spans="2:4" ht="25.5" customHeight="1" thickTop="1" thickBot="1" x14ac:dyDescent="0.35">
      <c r="B41" s="548" t="s">
        <v>66</v>
      </c>
      <c r="C41" s="210">
        <f>C40/C4</f>
        <v>6.8792320765961409E-2</v>
      </c>
      <c r="D41" s="249"/>
    </row>
    <row r="42" spans="2:4" ht="25.5" customHeight="1" thickTop="1" thickBot="1" x14ac:dyDescent="0.35">
      <c r="B42" s="549" t="s">
        <v>67</v>
      </c>
      <c r="C42" s="187">
        <f>'Tabla 13'!K20</f>
        <v>28062</v>
      </c>
      <c r="D42" s="252"/>
    </row>
    <row r="43" spans="2:4" ht="25.5" customHeight="1" thickTop="1" thickBot="1" x14ac:dyDescent="0.35">
      <c r="B43" s="555" t="s">
        <v>225</v>
      </c>
      <c r="C43" s="544">
        <f>C42/C3</f>
        <v>4.0835849982166512E-3</v>
      </c>
      <c r="D43" s="249"/>
    </row>
    <row r="44" spans="2:4" ht="9.75" customHeight="1" x14ac:dyDescent="0.25"/>
    <row r="45" spans="2:4" ht="13" x14ac:dyDescent="0.25">
      <c r="C45" s="3"/>
    </row>
  </sheetData>
  <hyperlinks>
    <hyperlink ref="B1" location="Índice!A1" display="Volver al índice"/>
  </hyperlinks>
  <printOptions horizontalCentered="1" verticalCentered="1"/>
  <pageMargins left="0" right="0" top="0.70866141732283472" bottom="0.74803149606299213" header="0" footer="0.19685039370078741"/>
  <pageSetup paperSize="9" scale="60" firstPageNumber="32" orientation="landscape" useFirstPageNumber="1" r:id="rId1"/>
  <headerFooter>
    <oddHeader>&amp;L&amp;G</oddHeader>
    <oddFooter>&amp;CPágina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9" tint="0.39997558519241921"/>
  </sheetPr>
  <dimension ref="A1:AI27"/>
  <sheetViews>
    <sheetView topLeftCell="U1" zoomScaleNormal="100" workbookViewId="0">
      <selection activeCell="AG15" sqref="AG15"/>
    </sheetView>
  </sheetViews>
  <sheetFormatPr baseColWidth="10" defaultColWidth="11.453125" defaultRowHeight="12" x14ac:dyDescent="0.3"/>
  <cols>
    <col min="1" max="1" width="2.54296875" style="16" customWidth="1"/>
    <col min="2" max="2" width="22.81640625" style="16" customWidth="1"/>
    <col min="3" max="3" width="9.54296875" style="16" hidden="1" customWidth="1"/>
    <col min="4" max="4" width="6.81640625" style="16" hidden="1" customWidth="1"/>
    <col min="5" max="5" width="8.7265625" style="16" hidden="1" customWidth="1"/>
    <col min="6" max="6" width="6" style="16" hidden="1" customWidth="1"/>
    <col min="7" max="7" width="9.81640625" style="16" hidden="1" customWidth="1"/>
    <col min="8" max="8" width="6.54296875" style="16" hidden="1" customWidth="1"/>
    <col min="9" max="9" width="10.7265625" style="16" hidden="1" customWidth="1"/>
    <col min="10" max="10" width="7" style="16" hidden="1" customWidth="1"/>
    <col min="11" max="11" width="11.26953125" style="16" hidden="1" customWidth="1"/>
    <col min="12" max="12" width="7" style="16" hidden="1" customWidth="1"/>
    <col min="13" max="13" width="9.453125" style="16" hidden="1" customWidth="1"/>
    <col min="14" max="14" width="7" style="16" hidden="1" customWidth="1"/>
    <col min="15" max="15" width="9.81640625" style="16" hidden="1" customWidth="1"/>
    <col min="16" max="16" width="8.453125" style="16" hidden="1" customWidth="1"/>
    <col min="17" max="17" width="10.81640625" style="16" hidden="1" customWidth="1"/>
    <col min="18" max="18" width="9.26953125" style="16" hidden="1" customWidth="1"/>
    <col min="19" max="19" width="10.453125" style="16" hidden="1" customWidth="1"/>
    <col min="20" max="20" width="8.7265625" style="16" hidden="1" customWidth="1"/>
    <col min="21" max="21" width="45.54296875" style="16" customWidth="1"/>
    <col min="22" max="22" width="10.7265625" style="16" customWidth="1"/>
    <col min="23" max="23" width="9.7265625" style="16" customWidth="1"/>
    <col min="24" max="24" width="8.1796875" style="16" customWidth="1"/>
    <col min="25" max="25" width="10.1796875" style="16" customWidth="1"/>
    <col min="26" max="26" width="8.54296875" style="16" customWidth="1"/>
    <col min="27" max="27" width="8.7265625" style="16" customWidth="1"/>
    <col min="28" max="28" width="9.7265625" style="16" customWidth="1"/>
    <col min="29" max="29" width="8.7265625" style="16" customWidth="1"/>
    <col min="30" max="30" width="9.7265625" style="16" customWidth="1"/>
    <col min="31" max="31" width="8.54296875" style="16" customWidth="1"/>
    <col min="32" max="32" width="9.81640625" style="16" customWidth="1"/>
    <col min="33" max="33" width="8.7265625" style="16" customWidth="1"/>
    <col min="34" max="34" width="9" style="16" customWidth="1"/>
    <col min="35" max="35" width="14.54296875" style="16" customWidth="1"/>
    <col min="36" max="16384" width="11.453125" style="16"/>
  </cols>
  <sheetData>
    <row r="1" spans="2:34" ht="13" x14ac:dyDescent="0.3">
      <c r="B1" s="165"/>
    </row>
    <row r="2" spans="2:34" ht="14.5" x14ac:dyDescent="0.35"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557" t="s">
        <v>37</v>
      </c>
      <c r="V2" s="557"/>
      <c r="W2" s="557"/>
      <c r="X2" s="557"/>
      <c r="Y2" s="557"/>
      <c r="Z2" s="557"/>
      <c r="AA2" s="557"/>
      <c r="AB2" s="557"/>
      <c r="AC2" s="557"/>
      <c r="AD2" s="557"/>
      <c r="AE2" s="557"/>
      <c r="AF2" s="557"/>
      <c r="AG2" s="172"/>
      <c r="AH2" s="172"/>
    </row>
    <row r="3" spans="2:34" ht="13" x14ac:dyDescent="0.3">
      <c r="AF3" s="40" t="s">
        <v>237</v>
      </c>
      <c r="AG3" s="40"/>
      <c r="AH3" s="40"/>
    </row>
    <row r="4" spans="2:34" ht="15" customHeight="1" x14ac:dyDescent="0.35"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558" t="s">
        <v>311</v>
      </c>
      <c r="V4" s="558"/>
      <c r="W4" s="558"/>
      <c r="X4" s="558"/>
      <c r="Y4" s="558"/>
      <c r="Z4" s="558"/>
      <c r="AA4" s="558"/>
      <c r="AB4" s="558"/>
      <c r="AC4" s="558"/>
      <c r="AD4" s="558"/>
      <c r="AE4" s="558"/>
      <c r="AF4" s="558"/>
      <c r="AG4" s="173"/>
      <c r="AH4" s="173"/>
    </row>
    <row r="5" spans="2:34" ht="14.25" customHeight="1" x14ac:dyDescent="0.3"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559" t="s">
        <v>0</v>
      </c>
      <c r="V5" s="559"/>
      <c r="W5" s="559"/>
      <c r="X5" s="559"/>
      <c r="Y5" s="559"/>
      <c r="Z5" s="559"/>
      <c r="AA5" s="559"/>
      <c r="AB5" s="559"/>
      <c r="AC5" s="559"/>
      <c r="AD5" s="559"/>
      <c r="AE5" s="559"/>
      <c r="AF5" s="559"/>
      <c r="AG5" s="174"/>
      <c r="AH5" s="174"/>
    </row>
    <row r="6" spans="2:34" ht="13.5" thickBot="1" x14ac:dyDescent="0.35">
      <c r="C6" s="18"/>
      <c r="D6" s="19"/>
      <c r="E6" s="19"/>
      <c r="F6" s="19"/>
      <c r="G6" s="19"/>
      <c r="H6" s="19"/>
      <c r="I6" s="19"/>
      <c r="J6" s="19"/>
    </row>
    <row r="7" spans="2:34" ht="13.5" thickBot="1" x14ac:dyDescent="0.35">
      <c r="C7" s="253"/>
      <c r="D7" s="254"/>
      <c r="E7" s="254"/>
      <c r="F7" s="254"/>
      <c r="G7" s="254"/>
      <c r="H7" s="254"/>
      <c r="I7" s="254"/>
      <c r="J7" s="254"/>
      <c r="U7" s="255"/>
      <c r="V7" s="395">
        <v>2023</v>
      </c>
      <c r="W7" s="102" t="s">
        <v>1</v>
      </c>
    </row>
    <row r="8" spans="2:34" ht="13" x14ac:dyDescent="0.3">
      <c r="C8" s="253"/>
      <c r="D8" s="254"/>
      <c r="E8" s="254"/>
      <c r="F8" s="254"/>
      <c r="G8" s="254"/>
      <c r="H8" s="254"/>
      <c r="I8" s="254"/>
      <c r="J8" s="254"/>
      <c r="U8" s="257" t="s">
        <v>313</v>
      </c>
      <c r="V8" s="258">
        <v>35562</v>
      </c>
      <c r="W8" s="259">
        <v>8.7215419289808196</v>
      </c>
    </row>
    <row r="9" spans="2:34" ht="13" x14ac:dyDescent="0.3">
      <c r="C9" s="253"/>
      <c r="D9" s="254"/>
      <c r="E9" s="254"/>
      <c r="F9" s="254"/>
      <c r="G9" s="254"/>
      <c r="H9" s="254"/>
      <c r="I9" s="254"/>
      <c r="J9" s="254"/>
      <c r="U9" s="260" t="s">
        <v>314</v>
      </c>
      <c r="V9" s="256">
        <v>1549</v>
      </c>
      <c r="W9" s="261">
        <v>0.37989056993395448</v>
      </c>
    </row>
    <row r="10" spans="2:34" ht="13" x14ac:dyDescent="0.3">
      <c r="C10" s="253"/>
      <c r="D10" s="254"/>
      <c r="E10" s="254"/>
      <c r="F10" s="254"/>
      <c r="G10" s="254"/>
      <c r="H10" s="254"/>
      <c r="I10" s="254"/>
      <c r="J10" s="254"/>
      <c r="U10" s="260" t="s">
        <v>315</v>
      </c>
      <c r="V10" s="256">
        <v>14816</v>
      </c>
      <c r="W10" s="261">
        <v>3.6336079303689282</v>
      </c>
    </row>
    <row r="11" spans="2:34" ht="13" x14ac:dyDescent="0.3">
      <c r="C11" s="253"/>
      <c r="D11" s="254"/>
      <c r="E11" s="254"/>
      <c r="F11" s="254"/>
      <c r="G11" s="254"/>
      <c r="H11" s="254"/>
      <c r="I11" s="254"/>
      <c r="J11" s="254"/>
      <c r="U11" s="260" t="s">
        <v>316</v>
      </c>
      <c r="V11" s="256">
        <v>21881</v>
      </c>
      <c r="W11" s="261">
        <v>5.3662915175757639</v>
      </c>
    </row>
    <row r="12" spans="2:34" ht="13" x14ac:dyDescent="0.3">
      <c r="C12" s="253"/>
      <c r="D12" s="254"/>
      <c r="E12" s="254"/>
      <c r="F12" s="254"/>
      <c r="G12" s="254"/>
      <c r="H12" s="254"/>
      <c r="I12" s="254"/>
      <c r="J12" s="254"/>
      <c r="U12" s="260" t="s">
        <v>317</v>
      </c>
      <c r="V12" s="256">
        <v>22660</v>
      </c>
      <c r="W12" s="261">
        <v>5.5573404226619809</v>
      </c>
    </row>
    <row r="13" spans="2:34" ht="13" x14ac:dyDescent="0.3">
      <c r="C13" s="253"/>
      <c r="D13" s="254"/>
      <c r="E13" s="254"/>
      <c r="F13" s="254"/>
      <c r="G13" s="254"/>
      <c r="H13" s="254"/>
      <c r="I13" s="254"/>
      <c r="J13" s="254"/>
      <c r="U13" s="260" t="s">
        <v>318</v>
      </c>
      <c r="V13" s="256">
        <v>39</v>
      </c>
      <c r="W13" s="261">
        <v>9.5647077000801956E-3</v>
      </c>
    </row>
    <row r="14" spans="2:34" ht="13" x14ac:dyDescent="0.3">
      <c r="C14" s="253"/>
      <c r="D14" s="254"/>
      <c r="E14" s="254"/>
      <c r="F14" s="254"/>
      <c r="G14" s="254"/>
      <c r="H14" s="254"/>
      <c r="I14" s="254"/>
      <c r="J14" s="254"/>
      <c r="U14" s="260" t="s">
        <v>319</v>
      </c>
      <c r="V14" s="256">
        <v>72992</v>
      </c>
      <c r="W14" s="261">
        <v>17.901208831903944</v>
      </c>
    </row>
    <row r="15" spans="2:34" ht="13" x14ac:dyDescent="0.3">
      <c r="C15" s="253"/>
      <c r="D15" s="254"/>
      <c r="E15" s="254"/>
      <c r="F15" s="254"/>
      <c r="G15" s="254"/>
      <c r="H15" s="254"/>
      <c r="I15" s="254"/>
      <c r="J15" s="254"/>
      <c r="U15" s="260" t="s">
        <v>320</v>
      </c>
      <c r="V15" s="256">
        <v>43416</v>
      </c>
      <c r="W15" s="261">
        <v>10.647726910427739</v>
      </c>
    </row>
    <row r="16" spans="2:34" ht="13" x14ac:dyDescent="0.3">
      <c r="C16" s="253"/>
      <c r="D16" s="254"/>
      <c r="E16" s="254"/>
      <c r="F16" s="254"/>
      <c r="G16" s="254"/>
      <c r="H16" s="254"/>
      <c r="I16" s="254"/>
      <c r="J16" s="254"/>
      <c r="U16" s="260" t="s">
        <v>321</v>
      </c>
      <c r="V16" s="256">
        <v>84849</v>
      </c>
      <c r="W16" s="261">
        <v>20.809125221643708</v>
      </c>
    </row>
    <row r="17" spans="1:35" ht="13.5" thickBot="1" x14ac:dyDescent="0.35">
      <c r="C17" s="253"/>
      <c r="D17" s="254"/>
      <c r="E17" s="254"/>
      <c r="F17" s="254"/>
      <c r="G17" s="254"/>
      <c r="H17" s="254"/>
      <c r="I17" s="254"/>
      <c r="J17" s="254"/>
      <c r="U17" s="262" t="s">
        <v>322</v>
      </c>
      <c r="V17" s="263">
        <v>109985</v>
      </c>
      <c r="W17" s="264">
        <v>26.973701958803087</v>
      </c>
    </row>
    <row r="18" spans="1:35" ht="13.5" thickBot="1" x14ac:dyDescent="0.35">
      <c r="U18" s="265" t="s">
        <v>2</v>
      </c>
      <c r="V18" s="235">
        <v>407749</v>
      </c>
      <c r="W18" s="266">
        <v>100.00000000000001</v>
      </c>
    </row>
    <row r="19" spans="1:35" ht="13" x14ac:dyDescent="0.3"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</row>
    <row r="20" spans="1:35" ht="16.5" customHeight="1" x14ac:dyDescent="0.3"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560" t="s">
        <v>312</v>
      </c>
      <c r="V20" s="560"/>
      <c r="W20" s="560"/>
      <c r="X20" s="560"/>
      <c r="Y20" s="560"/>
      <c r="Z20" s="560"/>
      <c r="AA20" s="560"/>
      <c r="AB20" s="560"/>
      <c r="AC20" s="560"/>
      <c r="AD20" s="560"/>
      <c r="AE20" s="560"/>
      <c r="AF20" s="560"/>
      <c r="AG20" s="175"/>
      <c r="AH20" s="175"/>
    </row>
    <row r="21" spans="1:35" ht="15" customHeight="1" x14ac:dyDescent="0.3"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167" t="s">
        <v>388</v>
      </c>
      <c r="V21" s="167"/>
      <c r="W21" s="167"/>
      <c r="X21" s="167"/>
      <c r="Y21" s="167"/>
      <c r="Z21" s="167"/>
      <c r="AA21" s="167"/>
      <c r="AB21" s="167"/>
      <c r="AC21" s="167"/>
      <c r="AD21" s="167"/>
      <c r="AE21" s="167"/>
      <c r="AF21" s="167"/>
      <c r="AG21" s="178"/>
      <c r="AH21" s="178"/>
    </row>
    <row r="22" spans="1:35" ht="13" x14ac:dyDescent="0.3"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AF22" s="20"/>
      <c r="AG22" s="20"/>
      <c r="AH22" s="20"/>
    </row>
    <row r="23" spans="1:35" ht="13" x14ac:dyDescent="0.3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</row>
    <row r="24" spans="1:35" s="18" customFormat="1" ht="13" x14ac:dyDescent="0.3">
      <c r="A24" s="137"/>
      <c r="AG24" s="174"/>
      <c r="AH24" s="174"/>
      <c r="AI24" s="16"/>
    </row>
    <row r="25" spans="1:35" s="18" customFormat="1" ht="13" x14ac:dyDescent="0.3">
      <c r="A25" s="137"/>
      <c r="B25" s="21"/>
      <c r="C25" s="21"/>
      <c r="D25" s="21"/>
      <c r="E25" s="21"/>
      <c r="F25" s="21"/>
      <c r="G25" s="21"/>
      <c r="H25" s="21"/>
      <c r="I25" s="21"/>
      <c r="AG25" s="174"/>
      <c r="AH25" s="174"/>
      <c r="AI25" s="16"/>
    </row>
    <row r="26" spans="1:35" s="18" customFormat="1" ht="13" x14ac:dyDescent="0.3">
      <c r="A26" s="137"/>
      <c r="B26" s="21"/>
      <c r="C26" s="21"/>
      <c r="D26" s="21"/>
      <c r="E26" s="21"/>
      <c r="F26" s="21"/>
      <c r="G26" s="21"/>
      <c r="H26" s="21"/>
      <c r="I26" s="21"/>
      <c r="AG26" s="174"/>
      <c r="AH26" s="174"/>
      <c r="AI26" s="16"/>
    </row>
    <row r="27" spans="1:35" ht="12.75" customHeight="1" x14ac:dyDescent="0.3"/>
  </sheetData>
  <mergeCells count="4">
    <mergeCell ref="U2:AF2"/>
    <mergeCell ref="U4:AF4"/>
    <mergeCell ref="U5:AF5"/>
    <mergeCell ref="U20:AF20"/>
  </mergeCells>
  <phoneticPr fontId="0" type="noConversion"/>
  <hyperlinks>
    <hyperlink ref="AF3" location="Índice!A1" display="Volver al índice"/>
  </hyperlinks>
  <printOptions horizontalCentered="1" verticalCentered="1"/>
  <pageMargins left="0" right="0" top="0.98425196850393704" bottom="0.74803149606299213" header="0" footer="0"/>
  <pageSetup paperSize="9" scale="88" firstPageNumber="2" orientation="landscape" useFirstPageNumber="1" r:id="rId1"/>
  <headerFooter alignWithMargins="0">
    <oddHeader>&amp;C&amp;G</oddHeader>
    <oddFooter>Página &amp;P</oddFooter>
  </headerFooter>
  <colBreaks count="1" manualBreakCount="1">
    <brk id="34" max="1048575" man="1"/>
  </col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2:AD31"/>
  <sheetViews>
    <sheetView topLeftCell="G17" zoomScale="120" zoomScaleNormal="120" workbookViewId="0">
      <selection activeCell="B31" sqref="B31:K31"/>
    </sheetView>
  </sheetViews>
  <sheetFormatPr baseColWidth="10" defaultColWidth="11.453125" defaultRowHeight="13" x14ac:dyDescent="0.3"/>
  <cols>
    <col min="1" max="1" width="2.81640625" style="25" customWidth="1"/>
    <col min="2" max="2" width="11.453125" style="25"/>
    <col min="3" max="3" width="13" style="25" customWidth="1"/>
    <col min="4" max="4" width="15.453125" style="25" customWidth="1"/>
    <col min="5" max="5" width="13.453125" style="25" customWidth="1"/>
    <col min="6" max="6" width="13.81640625" style="25" customWidth="1"/>
    <col min="7" max="7" width="15.26953125" style="25" customWidth="1"/>
    <col min="8" max="8" width="14.54296875" style="25" customWidth="1"/>
    <col min="9" max="9" width="15" style="25" customWidth="1"/>
    <col min="10" max="10" width="13.453125" style="25" customWidth="1"/>
    <col min="11" max="11" width="14.54296875" style="25" customWidth="1"/>
    <col min="12" max="12" width="11.453125" style="25"/>
    <col min="13" max="13" width="0" style="25" hidden="1" customWidth="1"/>
    <col min="14" max="16384" width="11.453125" style="25"/>
  </cols>
  <sheetData>
    <row r="2" spans="2:23" ht="15.5" x14ac:dyDescent="0.3">
      <c r="C2" s="561" t="s">
        <v>45</v>
      </c>
      <c r="D2" s="561"/>
      <c r="E2" s="561"/>
      <c r="F2" s="561"/>
      <c r="G2" s="561"/>
      <c r="H2" s="561"/>
      <c r="I2" s="561"/>
      <c r="J2" s="561"/>
      <c r="K2" s="561"/>
    </row>
    <row r="3" spans="2:23" ht="15.5" x14ac:dyDescent="0.35">
      <c r="C3" s="165"/>
      <c r="D3" s="29"/>
      <c r="E3" s="29"/>
      <c r="F3" s="29"/>
      <c r="G3" s="29"/>
      <c r="H3" s="29"/>
      <c r="I3" s="29"/>
      <c r="J3" s="29"/>
      <c r="K3" s="39" t="s">
        <v>237</v>
      </c>
    </row>
    <row r="4" spans="2:23" ht="14.5" x14ac:dyDescent="0.3">
      <c r="C4" s="562" t="s">
        <v>304</v>
      </c>
      <c r="D4" s="562"/>
      <c r="E4" s="562"/>
      <c r="F4" s="562"/>
      <c r="G4" s="562"/>
      <c r="H4" s="562"/>
      <c r="I4" s="562"/>
      <c r="J4" s="562"/>
      <c r="K4" s="562"/>
    </row>
    <row r="5" spans="2:23" ht="15.5" x14ac:dyDescent="0.3">
      <c r="C5" s="563" t="s">
        <v>305</v>
      </c>
      <c r="D5" s="563"/>
      <c r="E5" s="563"/>
      <c r="F5" s="563"/>
      <c r="G5" s="563"/>
      <c r="H5" s="563"/>
      <c r="I5" s="563"/>
      <c r="J5" s="563"/>
      <c r="K5" s="563"/>
    </row>
    <row r="6" spans="2:23" ht="16" thickBot="1" x14ac:dyDescent="0.4">
      <c r="C6" s="165"/>
      <c r="D6" s="29"/>
      <c r="E6" s="29"/>
      <c r="F6" s="29"/>
      <c r="G6" s="29"/>
      <c r="H6" s="29"/>
      <c r="I6" s="29"/>
      <c r="J6" s="29"/>
    </row>
    <row r="7" spans="2:23" ht="37" thickTop="1" thickBot="1" x14ac:dyDescent="0.35">
      <c r="B7" s="30"/>
      <c r="C7" s="99" t="s">
        <v>245</v>
      </c>
      <c r="D7" s="100" t="s">
        <v>51</v>
      </c>
      <c r="E7" s="100" t="s">
        <v>52</v>
      </c>
      <c r="F7" s="100" t="s">
        <v>244</v>
      </c>
      <c r="G7" s="100" t="s">
        <v>53</v>
      </c>
      <c r="H7" s="100" t="s">
        <v>52</v>
      </c>
      <c r="I7" s="100" t="s">
        <v>54</v>
      </c>
      <c r="J7" s="100" t="s">
        <v>55</v>
      </c>
      <c r="K7" s="101" t="s">
        <v>56</v>
      </c>
    </row>
    <row r="8" spans="2:23" ht="17.25" hidden="1" customHeight="1" thickTop="1" x14ac:dyDescent="0.3">
      <c r="B8" s="31">
        <v>2003</v>
      </c>
      <c r="C8" s="32">
        <v>129601</v>
      </c>
      <c r="D8" s="32">
        <v>4887379</v>
      </c>
      <c r="E8" s="33">
        <v>26.517485138762517</v>
      </c>
      <c r="F8" s="32">
        <v>63588</v>
      </c>
      <c r="G8" s="32">
        <v>831563</v>
      </c>
      <c r="H8" s="33">
        <v>76.468048722706513</v>
      </c>
      <c r="I8" s="34">
        <v>193189</v>
      </c>
      <c r="J8" s="34">
        <v>5718942</v>
      </c>
      <c r="K8" s="35">
        <v>33.780548919712771</v>
      </c>
      <c r="N8" s="167"/>
      <c r="O8" s="167"/>
      <c r="P8" s="38"/>
      <c r="Q8" s="38"/>
      <c r="R8" s="38"/>
      <c r="S8" s="38"/>
      <c r="T8" s="38"/>
      <c r="U8" s="38"/>
    </row>
    <row r="9" spans="2:23" ht="17.25" hidden="1" customHeight="1" x14ac:dyDescent="0.3">
      <c r="B9" s="31">
        <v>2004</v>
      </c>
      <c r="C9" s="32">
        <v>136445</v>
      </c>
      <c r="D9" s="32">
        <v>4959473</v>
      </c>
      <c r="E9" s="33">
        <v>27.511995730191494</v>
      </c>
      <c r="F9" s="32">
        <v>68515</v>
      </c>
      <c r="G9" s="32">
        <v>845356</v>
      </c>
      <c r="H9" s="33">
        <v>81.048694277913683</v>
      </c>
      <c r="I9" s="34">
        <v>204960</v>
      </c>
      <c r="J9" s="34">
        <v>5804829</v>
      </c>
      <c r="K9" s="35">
        <v>35.30853363639136</v>
      </c>
    </row>
    <row r="10" spans="2:23" ht="17.25" hidden="1" customHeight="1" x14ac:dyDescent="0.3">
      <c r="B10" s="31">
        <v>2005</v>
      </c>
      <c r="C10" s="32">
        <v>136954</v>
      </c>
      <c r="D10" s="32">
        <v>5119619</v>
      </c>
      <c r="E10" s="33">
        <v>26.750818762099289</v>
      </c>
      <c r="F10" s="32">
        <v>72225</v>
      </c>
      <c r="G10" s="32">
        <v>844524</v>
      </c>
      <c r="H10" s="33">
        <v>85.521548233087515</v>
      </c>
      <c r="I10" s="34">
        <v>209179</v>
      </c>
      <c r="J10" s="34">
        <v>5964143</v>
      </c>
      <c r="K10" s="35">
        <v>35.072767369930595</v>
      </c>
    </row>
    <row r="11" spans="2:23" ht="17.25" hidden="1" customHeight="1" x14ac:dyDescent="0.3">
      <c r="B11" s="31">
        <v>2006</v>
      </c>
      <c r="C11" s="32">
        <v>146053</v>
      </c>
      <c r="D11" s="32">
        <v>5140103</v>
      </c>
      <c r="E11" s="33">
        <v>28.414411150904954</v>
      </c>
      <c r="F11" s="32">
        <v>80474</v>
      </c>
      <c r="G11" s="32">
        <v>868080</v>
      </c>
      <c r="H11" s="33">
        <v>92.703437471200814</v>
      </c>
      <c r="I11" s="34">
        <v>226527</v>
      </c>
      <c r="J11" s="34">
        <v>6008183</v>
      </c>
      <c r="K11" s="35">
        <v>37.703079283703573</v>
      </c>
    </row>
    <row r="12" spans="2:23" ht="17.25" hidden="1" customHeight="1" x14ac:dyDescent="0.3">
      <c r="B12" s="31">
        <v>2007</v>
      </c>
      <c r="C12" s="32">
        <f>'Tabla 2'!H22</f>
        <v>140.49238499436629</v>
      </c>
      <c r="D12" s="32">
        <v>5206139</v>
      </c>
      <c r="E12" s="33">
        <v>29.095458265712846</v>
      </c>
      <c r="F12" s="32">
        <v>85275</v>
      </c>
      <c r="G12" s="32">
        <v>875550</v>
      </c>
      <c r="H12" s="33">
        <v>97.395922562960422</v>
      </c>
      <c r="I12" s="34">
        <v>236750</v>
      </c>
      <c r="J12" s="34">
        <v>6081689</v>
      </c>
      <c r="K12" s="35">
        <v>38.928330600265816</v>
      </c>
    </row>
    <row r="13" spans="2:23" ht="17.25" hidden="1" customHeight="1" x14ac:dyDescent="0.3">
      <c r="B13" s="201">
        <v>2008</v>
      </c>
      <c r="C13" s="202">
        <v>154738</v>
      </c>
      <c r="D13" s="202">
        <v>5376217</v>
      </c>
      <c r="E13" s="203">
        <v>28.781948347695046</v>
      </c>
      <c r="F13" s="202">
        <v>85051</v>
      </c>
      <c r="G13" s="202">
        <v>895421</v>
      </c>
      <c r="H13" s="203">
        <v>94.984370480477892</v>
      </c>
      <c r="I13" s="179">
        <v>239789</v>
      </c>
      <c r="J13" s="179">
        <v>6271638</v>
      </c>
      <c r="K13" s="180">
        <v>38.233871278922663</v>
      </c>
    </row>
    <row r="14" spans="2:23" ht="26.25" customHeight="1" thickTop="1" x14ac:dyDescent="0.3">
      <c r="B14" s="211">
        <v>2014</v>
      </c>
      <c r="C14" s="212">
        <v>188046</v>
      </c>
      <c r="D14" s="212">
        <v>5401249</v>
      </c>
      <c r="E14" s="267">
        <v>34.815280687855712</v>
      </c>
      <c r="F14" s="212">
        <v>119834</v>
      </c>
      <c r="G14" s="212">
        <v>1053191</v>
      </c>
      <c r="H14" s="267">
        <v>113.78183064610313</v>
      </c>
      <c r="I14" s="212">
        <v>307880</v>
      </c>
      <c r="J14" s="212">
        <v>6454440</v>
      </c>
      <c r="K14" s="213">
        <v>47.700497641933303</v>
      </c>
    </row>
    <row r="15" spans="2:23" ht="26.25" customHeight="1" x14ac:dyDescent="0.3">
      <c r="B15" s="214">
        <v>2015</v>
      </c>
      <c r="C15" s="199">
        <v>194535</v>
      </c>
      <c r="D15" s="199">
        <v>5357084</v>
      </c>
      <c r="E15" s="200">
        <v>36.313598965407301</v>
      </c>
      <c r="F15" s="199">
        <v>127792</v>
      </c>
      <c r="G15" s="199">
        <v>1079912</v>
      </c>
      <c r="H15" s="200">
        <v>118.33556808332531</v>
      </c>
      <c r="I15" s="199">
        <v>322327</v>
      </c>
      <c r="J15" s="199">
        <v>6436996</v>
      </c>
      <c r="K15" s="215">
        <v>50.074133959381051</v>
      </c>
      <c r="V15" s="199"/>
      <c r="W15" s="200"/>
    </row>
    <row r="16" spans="2:23" ht="26.25" customHeight="1" x14ac:dyDescent="0.3">
      <c r="B16" s="214">
        <v>2016</v>
      </c>
      <c r="C16" s="199">
        <v>201458</v>
      </c>
      <c r="D16" s="199">
        <v>5364190</v>
      </c>
      <c r="E16" s="200">
        <v>37.556089549400745</v>
      </c>
      <c r="F16" s="199">
        <v>134362</v>
      </c>
      <c r="G16" s="199">
        <v>1102806</v>
      </c>
      <c r="H16" s="200">
        <v>121.83647894552622</v>
      </c>
      <c r="I16" s="199">
        <v>335820</v>
      </c>
      <c r="J16" s="199">
        <v>6466996</v>
      </c>
      <c r="K16" s="215">
        <v>51.928283240008192</v>
      </c>
      <c r="V16" s="199"/>
      <c r="W16" s="200"/>
    </row>
    <row r="17" spans="2:30" ht="26.25" customHeight="1" x14ac:dyDescent="0.3">
      <c r="B17" s="214">
        <v>2017</v>
      </c>
      <c r="C17" s="199">
        <v>208814</v>
      </c>
      <c r="D17" s="199">
        <v>5380697</v>
      </c>
      <c r="E17" s="200">
        <v>38.807983426682448</v>
      </c>
      <c r="F17" s="199">
        <v>141083</v>
      </c>
      <c r="G17" s="199">
        <v>1126487</v>
      </c>
      <c r="H17" s="200">
        <v>125.24156958757624</v>
      </c>
      <c r="I17" s="199">
        <v>349897</v>
      </c>
      <c r="J17" s="199">
        <v>6507184</v>
      </c>
      <c r="K17" s="215">
        <v>53.77087846294188</v>
      </c>
      <c r="V17" s="199"/>
      <c r="W17" s="200"/>
    </row>
    <row r="18" spans="2:30" ht="26.25" customHeight="1" x14ac:dyDescent="0.3">
      <c r="B18" s="216">
        <v>2018</v>
      </c>
      <c r="C18" s="80">
        <v>215878</v>
      </c>
      <c r="D18" s="80">
        <v>5423824</v>
      </c>
      <c r="E18" s="204">
        <v>39.801807728274369</v>
      </c>
      <c r="F18" s="80">
        <v>148076</v>
      </c>
      <c r="G18" s="80">
        <v>1154255</v>
      </c>
      <c r="H18" s="204">
        <v>128.28707694573558</v>
      </c>
      <c r="I18" s="80">
        <v>363954</v>
      </c>
      <c r="J18" s="80">
        <v>6578079</v>
      </c>
      <c r="K18" s="217">
        <v>55.328310894411572</v>
      </c>
      <c r="V18" s="199"/>
      <c r="W18" s="200"/>
    </row>
    <row r="19" spans="2:30" s="36" customFormat="1" ht="26.25" customHeight="1" x14ac:dyDescent="0.3">
      <c r="B19" s="214" t="s">
        <v>303</v>
      </c>
      <c r="C19" s="199">
        <v>218505</v>
      </c>
      <c r="D19" s="199">
        <v>5482355</v>
      </c>
      <c r="E19" s="200">
        <v>39.856047264359937</v>
      </c>
      <c r="F19" s="199">
        <v>159690</v>
      </c>
      <c r="G19" s="199">
        <v>1181039</v>
      </c>
      <c r="H19" s="200">
        <v>135.21145364378316</v>
      </c>
      <c r="I19" s="199">
        <v>378195</v>
      </c>
      <c r="J19" s="199">
        <v>6663394</v>
      </c>
      <c r="K19" s="215">
        <v>56.757112066313354</v>
      </c>
      <c r="N19" s="25"/>
      <c r="O19" s="25"/>
      <c r="P19" s="25"/>
      <c r="Q19" s="25"/>
      <c r="R19" s="25"/>
      <c r="S19" s="25"/>
      <c r="T19" s="25"/>
      <c r="U19" s="25"/>
      <c r="V19" s="199"/>
      <c r="W19" s="200"/>
    </row>
    <row r="20" spans="2:30" s="36" customFormat="1" ht="26.25" customHeight="1" x14ac:dyDescent="0.3">
      <c r="B20" s="214" t="s">
        <v>326</v>
      </c>
      <c r="C20" s="199">
        <v>219035</v>
      </c>
      <c r="D20" s="199">
        <v>5571150</v>
      </c>
      <c r="E20" s="200">
        <v>39.315940155982162</v>
      </c>
      <c r="F20" s="199">
        <v>163600</v>
      </c>
      <c r="G20" s="199">
        <v>1208738</v>
      </c>
      <c r="H20" s="200">
        <v>135.34777594482841</v>
      </c>
      <c r="I20" s="199">
        <v>382635</v>
      </c>
      <c r="J20" s="199">
        <v>6779888</v>
      </c>
      <c r="K20" s="215">
        <v>56.436772996840062</v>
      </c>
      <c r="N20" s="25"/>
      <c r="O20" s="25"/>
      <c r="P20" s="25"/>
      <c r="Q20" s="25"/>
      <c r="R20" s="25"/>
      <c r="S20" s="25"/>
      <c r="T20" s="25"/>
      <c r="U20" s="25"/>
      <c r="V20" s="80"/>
      <c r="W20" s="204"/>
    </row>
    <row r="21" spans="2:30" s="36" customFormat="1" ht="26.25" customHeight="1" x14ac:dyDescent="0.3">
      <c r="B21" s="214" t="s">
        <v>328</v>
      </c>
      <c r="C21" s="199">
        <v>224946</v>
      </c>
      <c r="D21" s="199">
        <v>5538155</v>
      </c>
      <c r="E21" s="200">
        <v>40.617498065691549</v>
      </c>
      <c r="F21" s="199">
        <v>164840</v>
      </c>
      <c r="G21" s="199">
        <v>1213096</v>
      </c>
      <c r="H21" s="200">
        <v>135.88372231051787</v>
      </c>
      <c r="I21" s="199">
        <v>389827</v>
      </c>
      <c r="J21" s="199">
        <v>6751251</v>
      </c>
      <c r="K21" s="215">
        <v>57.74144673335357</v>
      </c>
      <c r="N21" s="38"/>
      <c r="O21" s="38"/>
      <c r="P21" s="38"/>
      <c r="Q21" s="38"/>
      <c r="R21" s="38"/>
      <c r="S21" s="38"/>
      <c r="T21" s="38"/>
      <c r="U21" s="38"/>
      <c r="V21" s="199"/>
      <c r="W21" s="200"/>
    </row>
    <row r="22" spans="2:30" s="36" customFormat="1" ht="26.25" customHeight="1" x14ac:dyDescent="0.3">
      <c r="B22" s="214" t="s">
        <v>330</v>
      </c>
      <c r="C22" s="199">
        <v>231626</v>
      </c>
      <c r="D22" s="199">
        <v>5514027</v>
      </c>
      <c r="E22" s="200">
        <v>42.006685857722502</v>
      </c>
      <c r="F22" s="199">
        <v>173692</v>
      </c>
      <c r="G22" s="199">
        <v>1236309</v>
      </c>
      <c r="H22" s="200">
        <v>140.49238499436629</v>
      </c>
      <c r="I22" s="199">
        <v>405333</v>
      </c>
      <c r="J22" s="199">
        <v>6750336</v>
      </c>
      <c r="K22" s="215">
        <v>60.044122248136979</v>
      </c>
      <c r="N22" s="25"/>
      <c r="O22" s="25"/>
      <c r="P22" s="199"/>
      <c r="Q22" s="200"/>
      <c r="R22" s="199"/>
      <c r="S22" s="199"/>
      <c r="T22" s="200"/>
      <c r="U22" s="199"/>
      <c r="V22" s="199"/>
      <c r="W22" s="200"/>
    </row>
    <row r="23" spans="2:30" s="36" customFormat="1" ht="26.25" customHeight="1" thickBot="1" x14ac:dyDescent="0.35">
      <c r="B23" s="218" t="s">
        <v>332</v>
      </c>
      <c r="C23" s="219">
        <v>235193</v>
      </c>
      <c r="D23" s="219">
        <v>5605365</v>
      </c>
      <c r="E23" s="220">
        <v>41.958552208464567</v>
      </c>
      <c r="F23" s="219">
        <v>172524</v>
      </c>
      <c r="G23" s="219">
        <v>1266538</v>
      </c>
      <c r="H23" s="220">
        <v>136.21699467366949</v>
      </c>
      <c r="I23" s="219">
        <v>407717</v>
      </c>
      <c r="J23" s="219">
        <v>6871903</v>
      </c>
      <c r="K23" s="221">
        <v>59.331017914542741</v>
      </c>
      <c r="N23" s="25"/>
      <c r="O23" s="25"/>
      <c r="P23" s="199"/>
      <c r="Q23" s="200"/>
      <c r="R23" s="199"/>
      <c r="S23" s="199"/>
      <c r="T23" s="200"/>
      <c r="U23" s="199"/>
      <c r="V23" s="199"/>
      <c r="W23" s="200"/>
    </row>
    <row r="24" spans="2:30" s="36" customFormat="1" ht="26.25" customHeight="1" x14ac:dyDescent="0.3">
      <c r="B24" s="205" t="s">
        <v>325</v>
      </c>
      <c r="C24" s="205"/>
      <c r="E24" s="192"/>
    </row>
    <row r="25" spans="2:30" ht="15.5" x14ac:dyDescent="0.35">
      <c r="B25" s="205" t="s">
        <v>327</v>
      </c>
      <c r="C25" s="206"/>
      <c r="D25" s="29"/>
      <c r="E25" s="29"/>
      <c r="F25" s="29"/>
      <c r="G25" s="29"/>
      <c r="H25" s="29"/>
      <c r="I25" s="29"/>
      <c r="J25" s="29"/>
    </row>
    <row r="26" spans="2:30" ht="15.5" x14ac:dyDescent="0.35">
      <c r="B26" s="205" t="s">
        <v>329</v>
      </c>
      <c r="C26" s="206"/>
      <c r="D26" s="29"/>
      <c r="E26" s="29"/>
      <c r="F26" s="29"/>
      <c r="G26" s="29"/>
      <c r="H26" s="29"/>
      <c r="I26" s="29"/>
      <c r="J26" s="29"/>
    </row>
    <row r="27" spans="2:30" ht="15.5" x14ac:dyDescent="0.35">
      <c r="B27" s="205" t="s">
        <v>386</v>
      </c>
      <c r="C27" s="206"/>
      <c r="D27" s="29"/>
      <c r="E27" s="29"/>
      <c r="F27" s="29"/>
      <c r="G27" s="29"/>
      <c r="H27" s="29"/>
      <c r="I27" s="29"/>
      <c r="J27" s="29"/>
    </row>
    <row r="28" spans="2:30" ht="15.5" x14ac:dyDescent="0.35">
      <c r="B28" s="205" t="s">
        <v>387</v>
      </c>
      <c r="C28" s="206"/>
      <c r="D28" s="29"/>
      <c r="E28" s="29"/>
      <c r="F28" s="29"/>
      <c r="G28" s="29"/>
      <c r="H28" s="29"/>
      <c r="I28" s="29"/>
      <c r="J28" s="29"/>
    </row>
    <row r="29" spans="2:30" ht="15.5" x14ac:dyDescent="0.35">
      <c r="D29" s="29"/>
      <c r="E29" s="29"/>
      <c r="F29" s="29"/>
      <c r="G29" s="29"/>
      <c r="H29" s="29"/>
      <c r="I29" s="29"/>
      <c r="J29" s="29"/>
    </row>
    <row r="30" spans="2:30" x14ac:dyDescent="0.3">
      <c r="B30" s="559" t="s">
        <v>331</v>
      </c>
      <c r="C30" s="564"/>
      <c r="D30" s="564"/>
      <c r="E30" s="564"/>
      <c r="F30" s="564"/>
      <c r="G30" s="564"/>
      <c r="H30" s="564"/>
      <c r="I30" s="564"/>
      <c r="J30" s="564"/>
      <c r="K30" s="564"/>
    </row>
    <row r="31" spans="2:30" ht="18.75" customHeight="1" x14ac:dyDescent="0.3">
      <c r="B31" s="559" t="s">
        <v>388</v>
      </c>
      <c r="C31" s="559"/>
      <c r="D31" s="559"/>
      <c r="E31" s="559"/>
      <c r="F31" s="559"/>
      <c r="G31" s="559"/>
      <c r="H31" s="559"/>
      <c r="I31" s="559"/>
      <c r="J31" s="559"/>
      <c r="K31" s="559"/>
      <c r="L31" s="167"/>
      <c r="M31" s="167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</row>
  </sheetData>
  <mergeCells count="5">
    <mergeCell ref="B31:K31"/>
    <mergeCell ref="C2:K2"/>
    <mergeCell ref="C4:K4"/>
    <mergeCell ref="C5:K5"/>
    <mergeCell ref="B30:K30"/>
  </mergeCells>
  <hyperlinks>
    <hyperlink ref="K3" location="Índice!A1" display="Volver al índice"/>
  </hyperlinks>
  <printOptions horizontalCentered="1" verticalCentered="1"/>
  <pageMargins left="0" right="0" top="0.98425196850393704" bottom="0.74803149606299213" header="0" footer="0"/>
  <pageSetup paperSize="9" scale="95" firstPageNumber="3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9" tint="0.39997558519241921"/>
  </sheetPr>
  <dimension ref="B2:Y15"/>
  <sheetViews>
    <sheetView zoomScaleNormal="100" workbookViewId="0">
      <selection activeCell="B14" sqref="B14:D14"/>
    </sheetView>
  </sheetViews>
  <sheetFormatPr baseColWidth="10" defaultColWidth="11.453125" defaultRowHeight="13" x14ac:dyDescent="0.3"/>
  <cols>
    <col min="1" max="1" width="28.7265625" style="28" customWidth="1"/>
    <col min="2" max="2" width="17.81640625" style="28" customWidth="1"/>
    <col min="3" max="3" width="41.54296875" style="28" customWidth="1"/>
    <col min="4" max="4" width="17.54296875" style="28" customWidth="1"/>
    <col min="5" max="16384" width="11.453125" style="28"/>
  </cols>
  <sheetData>
    <row r="2" spans="2:25" ht="15.5" x14ac:dyDescent="0.35">
      <c r="C2" s="565" t="s">
        <v>50</v>
      </c>
      <c r="D2" s="565"/>
    </row>
    <row r="3" spans="2:25" ht="19.5" customHeight="1" x14ac:dyDescent="0.3">
      <c r="E3" s="93" t="s">
        <v>237</v>
      </c>
    </row>
    <row r="4" spans="2:25" ht="14.5" x14ac:dyDescent="0.3">
      <c r="C4" s="566" t="s">
        <v>249</v>
      </c>
      <c r="D4" s="566"/>
    </row>
    <row r="5" spans="2:25" ht="15.5" x14ac:dyDescent="0.35">
      <c r="B5" s="86"/>
      <c r="C5" s="559" t="s">
        <v>250</v>
      </c>
      <c r="D5" s="559"/>
      <c r="E5" s="86"/>
    </row>
    <row r="6" spans="2:25" ht="15.5" x14ac:dyDescent="0.35">
      <c r="B6" s="86"/>
      <c r="C6" s="87"/>
      <c r="D6" s="86"/>
      <c r="E6" s="86"/>
    </row>
    <row r="7" spans="2:25" ht="16" thickBot="1" x14ac:dyDescent="0.4">
      <c r="B7" s="88"/>
      <c r="C7" s="88"/>
      <c r="D7" s="89"/>
      <c r="E7" s="89"/>
    </row>
    <row r="8" spans="2:25" ht="16.5" thickTop="1" thickBot="1" x14ac:dyDescent="0.4">
      <c r="B8" s="29"/>
      <c r="C8" s="155" t="s">
        <v>3</v>
      </c>
      <c r="D8" s="159" t="s">
        <v>1</v>
      </c>
      <c r="E8" s="89"/>
    </row>
    <row r="9" spans="2:25" ht="16" thickTop="1" x14ac:dyDescent="0.35">
      <c r="B9" s="162" t="s">
        <v>4</v>
      </c>
      <c r="C9" s="156">
        <v>199580</v>
      </c>
      <c r="D9" s="157">
        <v>48.946778532871939</v>
      </c>
      <c r="E9" s="89"/>
    </row>
    <row r="10" spans="2:25" ht="16" thickBot="1" x14ac:dyDescent="0.4">
      <c r="B10" s="163" t="s">
        <v>5</v>
      </c>
      <c r="C10" s="158">
        <v>208169</v>
      </c>
      <c r="D10" s="160">
        <v>51.053221467128061</v>
      </c>
      <c r="E10" s="90"/>
    </row>
    <row r="11" spans="2:25" ht="16" thickBot="1" x14ac:dyDescent="0.4">
      <c r="B11" s="164" t="s">
        <v>2</v>
      </c>
      <c r="C11" s="161">
        <v>407749</v>
      </c>
      <c r="D11" s="245">
        <v>100</v>
      </c>
      <c r="E11" s="90"/>
    </row>
    <row r="12" spans="2:25" ht="16" thickTop="1" x14ac:dyDescent="0.35">
      <c r="E12" s="90"/>
      <c r="F12" s="91"/>
    </row>
    <row r="13" spans="2:25" x14ac:dyDescent="0.3">
      <c r="B13" s="559" t="s">
        <v>333</v>
      </c>
      <c r="C13" s="559"/>
      <c r="D13" s="559"/>
      <c r="E13" s="56"/>
      <c r="F13" s="56"/>
    </row>
    <row r="14" spans="2:25" ht="27.75" customHeight="1" x14ac:dyDescent="0.3">
      <c r="B14" s="560" t="s">
        <v>388</v>
      </c>
      <c r="C14" s="560"/>
      <c r="D14" s="560"/>
      <c r="E14" s="167"/>
      <c r="F14" s="167"/>
      <c r="G14" s="167"/>
      <c r="H14" s="167"/>
      <c r="I14" s="167"/>
      <c r="J14" s="167"/>
      <c r="K14" s="167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</row>
    <row r="15" spans="2:25" ht="15.5" x14ac:dyDescent="0.35">
      <c r="B15" s="92"/>
      <c r="C15" s="92"/>
      <c r="D15" s="92"/>
      <c r="E15" s="90"/>
      <c r="F15" s="91"/>
    </row>
  </sheetData>
  <mergeCells count="5">
    <mergeCell ref="B14:D14"/>
    <mergeCell ref="B13:D13"/>
    <mergeCell ref="C2:D2"/>
    <mergeCell ref="C4:D4"/>
    <mergeCell ref="C5:D5"/>
  </mergeCells>
  <phoneticPr fontId="4" type="noConversion"/>
  <hyperlinks>
    <hyperlink ref="E3" location="Índice!A1" display="Volver al índice"/>
  </hyperlinks>
  <printOptions horizontalCentered="1" verticalCentered="1"/>
  <pageMargins left="0" right="0" top="0.98425196850393704" bottom="0.74803149606299213" header="0" footer="0"/>
  <pageSetup paperSize="9" scale="94" firstPageNumber="4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9" tint="0.39997558519241921"/>
    <pageSetUpPr fitToPage="1"/>
  </sheetPr>
  <dimension ref="A2:AE18"/>
  <sheetViews>
    <sheetView zoomScaleNormal="100" workbookViewId="0">
      <selection activeCell="F21" sqref="F21"/>
    </sheetView>
  </sheetViews>
  <sheetFormatPr baseColWidth="10" defaultColWidth="11.453125" defaultRowHeight="13" x14ac:dyDescent="0.3"/>
  <cols>
    <col min="1" max="1" width="13" style="127" customWidth="1"/>
    <col min="2" max="2" width="19.26953125" style="18" customWidth="1"/>
    <col min="3" max="3" width="14.81640625" style="18" customWidth="1"/>
    <col min="4" max="4" width="0.54296875" style="18" hidden="1" customWidth="1"/>
    <col min="5" max="5" width="14.26953125" style="18" bestFit="1" customWidth="1"/>
    <col min="6" max="6" width="16.81640625" style="18" customWidth="1"/>
    <col min="7" max="7" width="5.7265625" style="18" hidden="1" customWidth="1"/>
    <col min="8" max="8" width="14.26953125" style="18" bestFit="1" customWidth="1"/>
    <col min="9" max="9" width="11.54296875" style="18" customWidth="1"/>
    <col min="10" max="10" width="4.453125" style="18" hidden="1" customWidth="1"/>
    <col min="11" max="11" width="14.26953125" style="18" bestFit="1" customWidth="1"/>
    <col min="12" max="12" width="40.1796875" style="18" hidden="1" customWidth="1"/>
    <col min="13" max="13" width="11.453125" style="18"/>
    <col min="14" max="14" width="11.7265625" style="18" customWidth="1"/>
    <col min="15" max="15" width="5.54296875" style="18" customWidth="1"/>
    <col min="16" max="16384" width="11.453125" style="18"/>
  </cols>
  <sheetData>
    <row r="2" spans="2:12" ht="14.5" x14ac:dyDescent="0.35">
      <c r="B2" s="59"/>
      <c r="C2" s="569" t="s">
        <v>38</v>
      </c>
      <c r="D2" s="569"/>
      <c r="E2" s="569"/>
      <c r="F2" s="569"/>
      <c r="G2" s="569"/>
      <c r="H2" s="569"/>
      <c r="I2" s="569"/>
      <c r="J2" s="569"/>
      <c r="K2" s="569"/>
    </row>
    <row r="3" spans="2:12" ht="14.5" x14ac:dyDescent="0.35">
      <c r="B3" s="127"/>
      <c r="C3" s="59"/>
      <c r="D3" s="59"/>
      <c r="E3" s="59"/>
      <c r="F3" s="59"/>
      <c r="G3" s="59"/>
      <c r="H3" s="59"/>
      <c r="I3" s="59"/>
      <c r="J3" s="59"/>
      <c r="K3" s="83" t="s">
        <v>237</v>
      </c>
    </row>
    <row r="4" spans="2:12" ht="19.5" customHeight="1" x14ac:dyDescent="0.35">
      <c r="C4" s="568" t="s">
        <v>6</v>
      </c>
      <c r="D4" s="568"/>
      <c r="E4" s="568"/>
      <c r="F4" s="568"/>
      <c r="G4" s="568"/>
      <c r="H4" s="568"/>
      <c r="I4" s="568"/>
      <c r="J4" s="568"/>
      <c r="K4" s="568"/>
    </row>
    <row r="5" spans="2:12" ht="18.75" customHeight="1" x14ac:dyDescent="0.35">
      <c r="B5" s="59"/>
      <c r="C5" s="567" t="s">
        <v>227</v>
      </c>
      <c r="D5" s="567"/>
      <c r="E5" s="567"/>
      <c r="F5" s="567"/>
      <c r="G5" s="567"/>
      <c r="H5" s="567"/>
      <c r="I5" s="567"/>
      <c r="J5" s="567"/>
      <c r="K5" s="567"/>
    </row>
    <row r="6" spans="2:12" ht="14.5" x14ac:dyDescent="0.35">
      <c r="B6" s="59"/>
      <c r="C6" s="59"/>
      <c r="D6" s="59"/>
      <c r="E6" s="59"/>
      <c r="F6" s="59"/>
      <c r="G6" s="59"/>
      <c r="H6" s="59"/>
      <c r="I6" s="59"/>
      <c r="J6" s="59"/>
      <c r="K6" s="59"/>
    </row>
    <row r="7" spans="2:12" s="128" customFormat="1" ht="15" thickBot="1" x14ac:dyDescent="0.4">
      <c r="D7" s="128" t="s">
        <v>46</v>
      </c>
      <c r="G7" s="128" t="s">
        <v>46</v>
      </c>
      <c r="J7" s="128" t="s">
        <v>46</v>
      </c>
    </row>
    <row r="8" spans="2:12" ht="15.5" thickTop="1" thickBot="1" x14ac:dyDescent="0.4">
      <c r="B8" s="148"/>
      <c r="C8" s="152" t="s">
        <v>4</v>
      </c>
      <c r="D8" s="153"/>
      <c r="E8" s="153" t="s">
        <v>35</v>
      </c>
      <c r="F8" s="153" t="s">
        <v>5</v>
      </c>
      <c r="G8" s="153"/>
      <c r="H8" s="153" t="s">
        <v>35</v>
      </c>
      <c r="I8" s="153" t="s">
        <v>2</v>
      </c>
      <c r="J8" s="153"/>
      <c r="K8" s="154" t="s">
        <v>35</v>
      </c>
      <c r="L8" s="84" t="s">
        <v>1</v>
      </c>
    </row>
    <row r="9" spans="2:12" ht="20.25" customHeight="1" x14ac:dyDescent="0.35">
      <c r="B9" s="150" t="s">
        <v>7</v>
      </c>
      <c r="C9" s="348">
        <v>3737</v>
      </c>
      <c r="D9" s="349">
        <v>169963</v>
      </c>
      <c r="E9" s="350">
        <v>21.987138377176212</v>
      </c>
      <c r="F9" s="61">
        <v>2865</v>
      </c>
      <c r="G9" s="351">
        <v>161222</v>
      </c>
      <c r="H9" s="350">
        <v>17.770527595489451</v>
      </c>
      <c r="I9" s="61">
        <v>6602</v>
      </c>
      <c r="J9" s="81">
        <v>331185</v>
      </c>
      <c r="K9" s="352">
        <v>19.93447770883343</v>
      </c>
    </row>
    <row r="10" spans="2:12" ht="20.25" customHeight="1" x14ac:dyDescent="0.35">
      <c r="B10" s="151" t="s">
        <v>28</v>
      </c>
      <c r="C10" s="348">
        <v>14169</v>
      </c>
      <c r="D10" s="351">
        <v>438036</v>
      </c>
      <c r="E10" s="350">
        <v>32.346656439196778</v>
      </c>
      <c r="F10" s="61">
        <v>12336</v>
      </c>
      <c r="G10" s="351">
        <v>415976</v>
      </c>
      <c r="H10" s="350">
        <v>29.655557051368351</v>
      </c>
      <c r="I10" s="61">
        <v>26505</v>
      </c>
      <c r="J10" s="81">
        <v>854012</v>
      </c>
      <c r="K10" s="352">
        <v>31.035863664679184</v>
      </c>
    </row>
    <row r="11" spans="2:12" ht="20.25" customHeight="1" x14ac:dyDescent="0.35">
      <c r="B11" s="151" t="s">
        <v>9</v>
      </c>
      <c r="C11" s="348">
        <v>30643</v>
      </c>
      <c r="D11" s="351">
        <v>1171811</v>
      </c>
      <c r="E11" s="350">
        <v>26.150121478634354</v>
      </c>
      <c r="F11" s="61">
        <v>30688</v>
      </c>
      <c r="G11" s="351">
        <v>1203965</v>
      </c>
      <c r="H11" s="350">
        <v>25.48911305561208</v>
      </c>
      <c r="I11" s="61">
        <v>61331</v>
      </c>
      <c r="J11" s="81">
        <v>2375776</v>
      </c>
      <c r="K11" s="352">
        <v>25.815144188677721</v>
      </c>
    </row>
    <row r="12" spans="2:12" ht="20.25" customHeight="1" x14ac:dyDescent="0.35">
      <c r="B12" s="151" t="s">
        <v>10</v>
      </c>
      <c r="C12" s="353">
        <v>69252</v>
      </c>
      <c r="D12" s="351">
        <v>982619</v>
      </c>
      <c r="E12" s="350">
        <v>70.476960042498661</v>
      </c>
      <c r="F12" s="61">
        <v>71503</v>
      </c>
      <c r="G12" s="351">
        <v>1061773</v>
      </c>
      <c r="H12" s="350">
        <v>67.343019647325747</v>
      </c>
      <c r="I12" s="61">
        <v>140755</v>
      </c>
      <c r="J12" s="81">
        <v>2044392</v>
      </c>
      <c r="K12" s="352">
        <v>68.849320482568913</v>
      </c>
    </row>
    <row r="13" spans="2:12" ht="20.25" customHeight="1" x14ac:dyDescent="0.35">
      <c r="B13" s="151" t="s">
        <v>11</v>
      </c>
      <c r="C13" s="353">
        <v>81766</v>
      </c>
      <c r="D13" s="351">
        <v>525768</v>
      </c>
      <c r="E13" s="350">
        <v>155.51726236667125</v>
      </c>
      <c r="F13" s="61">
        <v>90758</v>
      </c>
      <c r="G13" s="351">
        <v>740770</v>
      </c>
      <c r="H13" s="350">
        <v>122.51846052080943</v>
      </c>
      <c r="I13" s="61">
        <v>172524</v>
      </c>
      <c r="J13" s="81">
        <v>1266538</v>
      </c>
      <c r="K13" s="352">
        <v>136.21699467366949</v>
      </c>
    </row>
    <row r="14" spans="2:12" s="178" customFormat="1" ht="20.25" customHeight="1" thickBot="1" x14ac:dyDescent="0.4">
      <c r="B14" s="151" t="s">
        <v>277</v>
      </c>
      <c r="C14" s="354">
        <v>13</v>
      </c>
      <c r="D14" s="355"/>
      <c r="E14" s="356"/>
      <c r="F14" s="357">
        <v>19</v>
      </c>
      <c r="G14" s="355"/>
      <c r="H14" s="356"/>
      <c r="I14" s="357">
        <v>32</v>
      </c>
      <c r="J14" s="358"/>
      <c r="K14" s="359"/>
    </row>
    <row r="15" spans="2:12" ht="15" thickBot="1" x14ac:dyDescent="0.4">
      <c r="B15" s="149" t="s">
        <v>2</v>
      </c>
      <c r="C15" s="360">
        <v>199580</v>
      </c>
      <c r="D15" s="361">
        <v>3288197</v>
      </c>
      <c r="E15" s="362">
        <v>60.695876798135878</v>
      </c>
      <c r="F15" s="361">
        <v>208169</v>
      </c>
      <c r="G15" s="361">
        <v>3583706</v>
      </c>
      <c r="H15" s="362">
        <v>58.087633304740962</v>
      </c>
      <c r="I15" s="361">
        <v>407749</v>
      </c>
      <c r="J15" s="361">
        <v>6871903</v>
      </c>
      <c r="K15" s="363">
        <v>59.335674557688023</v>
      </c>
      <c r="L15" s="85">
        <f>(I15/J15)*100</f>
        <v>5.9335674557688023</v>
      </c>
    </row>
    <row r="16" spans="2:12" x14ac:dyDescent="0.3">
      <c r="J16" s="82"/>
    </row>
    <row r="17" spans="3:31" s="189" customFormat="1" ht="13" customHeight="1" x14ac:dyDescent="0.3">
      <c r="C17" s="167" t="s">
        <v>335</v>
      </c>
      <c r="D17" s="56"/>
      <c r="E17" s="56"/>
      <c r="F17" s="56"/>
      <c r="G17" s="56"/>
      <c r="H17" s="56"/>
      <c r="I17" s="56"/>
      <c r="J17" s="56"/>
      <c r="K17" s="56"/>
      <c r="L17" s="56"/>
    </row>
    <row r="18" spans="3:31" ht="30.75" customHeight="1" x14ac:dyDescent="0.3">
      <c r="C18" s="560" t="s">
        <v>388</v>
      </c>
      <c r="D18" s="560"/>
      <c r="E18" s="560"/>
      <c r="F18" s="560"/>
      <c r="G18" s="560"/>
      <c r="H18" s="560"/>
      <c r="I18" s="560"/>
      <c r="J18" s="560"/>
      <c r="K18" s="560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</sheetData>
  <mergeCells count="4">
    <mergeCell ref="C18:K18"/>
    <mergeCell ref="C5:K5"/>
    <mergeCell ref="C4:K4"/>
    <mergeCell ref="C2:K2"/>
  </mergeCells>
  <phoneticPr fontId="4" type="noConversion"/>
  <hyperlinks>
    <hyperlink ref="K3" location="Índice!A1" display="Volver al índice"/>
  </hyperlinks>
  <printOptions horizontalCentered="1" verticalCentered="1"/>
  <pageMargins left="0" right="0" top="0.94488188976377963" bottom="0.94488188976377963" header="0.31496062992125984" footer="0.31496062992125984"/>
  <pageSetup paperSize="9" scale="93" firstPageNumber="5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theme="9" tint="0.39997558519241921"/>
    <pageSetUpPr fitToPage="1"/>
  </sheetPr>
  <dimension ref="A1:K18"/>
  <sheetViews>
    <sheetView zoomScaleNormal="100" workbookViewId="0">
      <selection activeCell="B16" sqref="B16:K16"/>
    </sheetView>
  </sheetViews>
  <sheetFormatPr baseColWidth="10" defaultColWidth="9.1796875" defaultRowHeight="13" x14ac:dyDescent="0.3"/>
  <cols>
    <col min="1" max="1" width="2.7265625" style="127" customWidth="1"/>
    <col min="2" max="2" width="21.453125" style="18" customWidth="1"/>
    <col min="3" max="3" width="12.54296875" style="18" customWidth="1"/>
    <col min="4" max="4" width="3.453125" style="18" hidden="1" customWidth="1"/>
    <col min="5" max="5" width="22" style="18" customWidth="1"/>
    <col min="6" max="6" width="16.1796875" style="18" customWidth="1"/>
    <col min="7" max="7" width="4.54296875" style="18" hidden="1" customWidth="1"/>
    <col min="8" max="8" width="21.26953125" style="18" customWidth="1"/>
    <col min="9" max="9" width="10.7265625" style="18" customWidth="1"/>
    <col min="10" max="10" width="5.81640625" style="18" hidden="1" customWidth="1"/>
    <col min="11" max="11" width="20.7265625" style="18" customWidth="1"/>
    <col min="12" max="12" width="12.81640625" style="18" customWidth="1"/>
    <col min="13" max="16384" width="9.1796875" style="18"/>
  </cols>
  <sheetData>
    <row r="1" spans="2:11" ht="12" customHeight="1" x14ac:dyDescent="0.3"/>
    <row r="2" spans="2:11" ht="14.5" x14ac:dyDescent="0.35">
      <c r="B2" s="59"/>
      <c r="C2" s="569" t="s">
        <v>226</v>
      </c>
      <c r="D2" s="569"/>
      <c r="E2" s="569"/>
      <c r="F2" s="569"/>
      <c r="G2" s="569"/>
      <c r="H2" s="569"/>
      <c r="I2" s="569"/>
      <c r="J2" s="569"/>
      <c r="K2" s="569"/>
    </row>
    <row r="3" spans="2:11" ht="14.5" x14ac:dyDescent="0.35">
      <c r="B3" s="127"/>
      <c r="C3" s="59"/>
      <c r="D3" s="59"/>
      <c r="E3" s="54"/>
      <c r="F3" s="54"/>
      <c r="G3" s="54"/>
      <c r="H3" s="59"/>
      <c r="I3" s="59"/>
      <c r="J3" s="59"/>
      <c r="K3" s="83" t="s">
        <v>237</v>
      </c>
    </row>
    <row r="4" spans="2:11" ht="14.5" x14ac:dyDescent="0.35">
      <c r="C4" s="569" t="s">
        <v>12</v>
      </c>
      <c r="D4" s="569"/>
      <c r="E4" s="569"/>
      <c r="F4" s="569"/>
      <c r="G4" s="569"/>
      <c r="H4" s="569"/>
      <c r="I4" s="569"/>
      <c r="J4" s="569"/>
      <c r="K4" s="569"/>
    </row>
    <row r="5" spans="2:11" x14ac:dyDescent="0.3">
      <c r="C5" s="559" t="s">
        <v>228</v>
      </c>
      <c r="D5" s="559"/>
      <c r="E5" s="559"/>
      <c r="F5" s="559"/>
      <c r="G5" s="559"/>
      <c r="H5" s="559"/>
      <c r="I5" s="559"/>
      <c r="J5" s="559"/>
      <c r="K5" s="559"/>
    </row>
    <row r="6" spans="2:11" ht="19" thickBot="1" x14ac:dyDescent="0.5">
      <c r="B6" s="59"/>
      <c r="C6" s="59"/>
      <c r="D6" s="98" t="s">
        <v>46</v>
      </c>
      <c r="E6" s="59"/>
      <c r="F6" s="59"/>
      <c r="G6" s="98" t="s">
        <v>46</v>
      </c>
      <c r="H6" s="59"/>
      <c r="I6" s="59"/>
      <c r="J6" s="98" t="s">
        <v>46</v>
      </c>
      <c r="K6" s="59"/>
    </row>
    <row r="7" spans="2:11" ht="15" thickBot="1" x14ac:dyDescent="0.4">
      <c r="B7" s="59"/>
      <c r="C7" s="181" t="s">
        <v>4</v>
      </c>
      <c r="D7" s="182"/>
      <c r="E7" s="182" t="s">
        <v>35</v>
      </c>
      <c r="F7" s="182" t="s">
        <v>5</v>
      </c>
      <c r="G7" s="182"/>
      <c r="H7" s="182" t="s">
        <v>35</v>
      </c>
      <c r="I7" s="182" t="s">
        <v>2</v>
      </c>
      <c r="J7" s="182"/>
      <c r="K7" s="183" t="s">
        <v>35</v>
      </c>
    </row>
    <row r="8" spans="2:11" ht="14.5" x14ac:dyDescent="0.35">
      <c r="B8" s="60" t="s">
        <v>7</v>
      </c>
      <c r="C8" s="322">
        <v>3737</v>
      </c>
      <c r="D8" s="323">
        <v>169963</v>
      </c>
      <c r="E8" s="324">
        <v>21.987138377176212</v>
      </c>
      <c r="F8" s="325">
        <v>2865</v>
      </c>
      <c r="G8" s="326">
        <v>161222</v>
      </c>
      <c r="H8" s="324">
        <v>17.770527595489451</v>
      </c>
      <c r="I8" s="327">
        <v>6602</v>
      </c>
      <c r="J8" s="328">
        <v>331185</v>
      </c>
      <c r="K8" s="329">
        <v>19.93447770883343</v>
      </c>
    </row>
    <row r="9" spans="2:11" ht="14.5" x14ac:dyDescent="0.35">
      <c r="B9" s="62" t="s">
        <v>8</v>
      </c>
      <c r="C9" s="330">
        <v>14169</v>
      </c>
      <c r="D9" s="331">
        <v>438036</v>
      </c>
      <c r="E9" s="332">
        <v>32.346656439196778</v>
      </c>
      <c r="F9" s="333">
        <v>12336</v>
      </c>
      <c r="G9" s="331">
        <v>415976</v>
      </c>
      <c r="H9" s="332">
        <v>29.655557051368351</v>
      </c>
      <c r="I9" s="334">
        <v>26505</v>
      </c>
      <c r="J9" s="335">
        <v>854012</v>
      </c>
      <c r="K9" s="336">
        <v>31.035863664679184</v>
      </c>
    </row>
    <row r="10" spans="2:11" ht="14.5" x14ac:dyDescent="0.35">
      <c r="B10" s="62" t="s">
        <v>9</v>
      </c>
      <c r="C10" s="330">
        <v>30643</v>
      </c>
      <c r="D10" s="331">
        <v>1171811</v>
      </c>
      <c r="E10" s="332">
        <v>26.150121478634354</v>
      </c>
      <c r="F10" s="333">
        <v>30688</v>
      </c>
      <c r="G10" s="331">
        <v>1203965</v>
      </c>
      <c r="H10" s="332">
        <v>25.48911305561208</v>
      </c>
      <c r="I10" s="334">
        <v>61331</v>
      </c>
      <c r="J10" s="335">
        <v>2375776</v>
      </c>
      <c r="K10" s="336">
        <v>25.815144188677721</v>
      </c>
    </row>
    <row r="11" spans="2:11" ht="15" thickBot="1" x14ac:dyDescent="0.4">
      <c r="B11" s="62" t="s">
        <v>10</v>
      </c>
      <c r="C11" s="337">
        <v>69252</v>
      </c>
      <c r="D11" s="338">
        <v>982619</v>
      </c>
      <c r="E11" s="339">
        <v>70.476960042498661</v>
      </c>
      <c r="F11" s="340">
        <v>71503</v>
      </c>
      <c r="G11" s="338">
        <v>1061773</v>
      </c>
      <c r="H11" s="339">
        <v>67.343019647325747</v>
      </c>
      <c r="I11" s="341">
        <v>140755</v>
      </c>
      <c r="J11" s="342">
        <v>2044392</v>
      </c>
      <c r="K11" s="343">
        <v>68.849320482568913</v>
      </c>
    </row>
    <row r="12" spans="2:11" ht="17.25" customHeight="1" thickBot="1" x14ac:dyDescent="0.4">
      <c r="B12" s="104" t="s">
        <v>2</v>
      </c>
      <c r="C12" s="344">
        <v>117801</v>
      </c>
      <c r="D12" s="345">
        <v>2762429</v>
      </c>
      <c r="E12" s="346">
        <v>42.643991936082337</v>
      </c>
      <c r="F12" s="345">
        <v>117392</v>
      </c>
      <c r="G12" s="345">
        <v>2842936</v>
      </c>
      <c r="H12" s="346">
        <v>41.292522941072193</v>
      </c>
      <c r="I12" s="345">
        <v>235193</v>
      </c>
      <c r="J12" s="345">
        <v>5605365</v>
      </c>
      <c r="K12" s="347">
        <v>41.958552208464567</v>
      </c>
    </row>
    <row r="13" spans="2:11" x14ac:dyDescent="0.3">
      <c r="J13" s="82"/>
    </row>
    <row r="15" spans="2:11" x14ac:dyDescent="0.3">
      <c r="B15" s="559" t="s">
        <v>336</v>
      </c>
      <c r="C15" s="559"/>
      <c r="D15" s="559"/>
      <c r="E15" s="559"/>
      <c r="F15" s="559"/>
      <c r="G15" s="559"/>
      <c r="H15" s="559"/>
      <c r="I15" s="559"/>
      <c r="J15" s="559"/>
      <c r="K15" s="559"/>
    </row>
    <row r="16" spans="2:11" ht="12.9" customHeight="1" x14ac:dyDescent="0.3">
      <c r="B16" s="559" t="s">
        <v>388</v>
      </c>
      <c r="C16" s="559"/>
      <c r="D16" s="559"/>
      <c r="E16" s="559"/>
      <c r="F16" s="559"/>
      <c r="G16" s="559"/>
      <c r="H16" s="559"/>
      <c r="I16" s="559"/>
      <c r="J16" s="559"/>
      <c r="K16" s="559"/>
    </row>
    <row r="17" spans="3:8" x14ac:dyDescent="0.3">
      <c r="C17" s="21"/>
      <c r="D17" s="21"/>
      <c r="E17" s="21"/>
      <c r="F17" s="21"/>
      <c r="G17" s="21"/>
      <c r="H17" s="21"/>
    </row>
    <row r="18" spans="3:8" ht="15" customHeight="1" x14ac:dyDescent="0.3">
      <c r="C18" s="21"/>
      <c r="D18" s="21"/>
      <c r="E18" s="21"/>
    </row>
  </sheetData>
  <mergeCells count="5">
    <mergeCell ref="B15:K15"/>
    <mergeCell ref="B16:K16"/>
    <mergeCell ref="C4:K4"/>
    <mergeCell ref="C5:K5"/>
    <mergeCell ref="C2:K2"/>
  </mergeCells>
  <phoneticPr fontId="4" type="noConversion"/>
  <hyperlinks>
    <hyperlink ref="K3" location="Índice!A1" display="Volver al índice"/>
  </hyperlinks>
  <printOptions horizontalCentered="1" verticalCentered="1"/>
  <pageMargins left="0" right="0" top="0.98425196850393704" bottom="0.74803149606299213" header="0" footer="0"/>
  <pageSetup paperSize="9" firstPageNumber="6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2:T21"/>
  <sheetViews>
    <sheetView topLeftCell="B1" workbookViewId="0">
      <selection activeCell="E21" sqref="E21:P21"/>
    </sheetView>
  </sheetViews>
  <sheetFormatPr baseColWidth="10" defaultRowHeight="12.5" x14ac:dyDescent="0.25"/>
  <cols>
    <col min="2" max="2" width="44.54296875" customWidth="1"/>
    <col min="14" max="14" width="13.7265625" customWidth="1"/>
  </cols>
  <sheetData>
    <row r="2" spans="2:20" ht="14.5" x14ac:dyDescent="0.35">
      <c r="C2" s="589" t="s">
        <v>39</v>
      </c>
      <c r="D2" s="589"/>
      <c r="E2" s="589"/>
      <c r="F2" s="589"/>
      <c r="G2" s="589"/>
      <c r="H2" s="589"/>
      <c r="I2" s="589"/>
      <c r="J2" s="589"/>
      <c r="K2" s="589"/>
      <c r="L2" s="589"/>
      <c r="M2" s="589"/>
      <c r="N2" s="589"/>
    </row>
    <row r="3" spans="2:20" ht="13" x14ac:dyDescent="0.3"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396" t="s">
        <v>237</v>
      </c>
    </row>
    <row r="4" spans="2:20" ht="13" x14ac:dyDescent="0.3">
      <c r="C4" s="590" t="s">
        <v>351</v>
      </c>
      <c r="D4" s="590"/>
      <c r="E4" s="590"/>
      <c r="F4" s="590"/>
      <c r="G4" s="590"/>
      <c r="H4" s="590"/>
      <c r="I4" s="590"/>
      <c r="J4" s="590"/>
      <c r="K4" s="590"/>
      <c r="L4" s="590"/>
      <c r="M4" s="590"/>
      <c r="N4" s="590"/>
    </row>
    <row r="5" spans="2:20" ht="13" thickBot="1" x14ac:dyDescent="0.3"/>
    <row r="6" spans="2:20" ht="13.5" thickTop="1" x14ac:dyDescent="0.3">
      <c r="B6" s="447"/>
      <c r="C6" s="570" t="s">
        <v>349</v>
      </c>
      <c r="D6" s="571"/>
      <c r="E6" s="572"/>
      <c r="F6" s="573" t="s">
        <v>23</v>
      </c>
      <c r="G6" s="574"/>
      <c r="H6" s="575"/>
      <c r="I6" s="576" t="s">
        <v>24</v>
      </c>
      <c r="J6" s="577"/>
      <c r="K6" s="578"/>
      <c r="L6" s="579" t="s">
        <v>10</v>
      </c>
      <c r="M6" s="580"/>
      <c r="N6" s="581"/>
      <c r="O6" s="582" t="s">
        <v>350</v>
      </c>
      <c r="P6" s="571"/>
      <c r="Q6" s="572"/>
      <c r="R6" s="583" t="s">
        <v>25</v>
      </c>
      <c r="S6" s="585" t="s">
        <v>26</v>
      </c>
      <c r="T6" s="587" t="s">
        <v>2</v>
      </c>
    </row>
    <row r="7" spans="2:20" ht="13.5" thickBot="1" x14ac:dyDescent="0.35">
      <c r="B7" s="447"/>
      <c r="C7" s="448" t="s">
        <v>21</v>
      </c>
      <c r="D7" s="449" t="s">
        <v>22</v>
      </c>
      <c r="E7" s="450" t="s">
        <v>27</v>
      </c>
      <c r="F7" s="451" t="s">
        <v>21</v>
      </c>
      <c r="G7" s="141" t="s">
        <v>22</v>
      </c>
      <c r="H7" s="142" t="s">
        <v>27</v>
      </c>
      <c r="I7" s="140" t="s">
        <v>21</v>
      </c>
      <c r="J7" s="141" t="s">
        <v>22</v>
      </c>
      <c r="K7" s="142" t="s">
        <v>27</v>
      </c>
      <c r="L7" s="140" t="s">
        <v>21</v>
      </c>
      <c r="M7" s="141" t="s">
        <v>22</v>
      </c>
      <c r="N7" s="142" t="s">
        <v>27</v>
      </c>
      <c r="O7" s="458" t="s">
        <v>21</v>
      </c>
      <c r="P7" s="449" t="s">
        <v>22</v>
      </c>
      <c r="Q7" s="450" t="s">
        <v>27</v>
      </c>
      <c r="R7" s="584"/>
      <c r="S7" s="586"/>
      <c r="T7" s="588"/>
    </row>
    <row r="8" spans="2:20" ht="13.5" thickTop="1" x14ac:dyDescent="0.3">
      <c r="B8" s="452" t="s">
        <v>313</v>
      </c>
      <c r="C8" s="453">
        <v>325</v>
      </c>
      <c r="D8" s="454">
        <v>261</v>
      </c>
      <c r="E8" s="455">
        <f t="shared" ref="E8:E18" si="0">SUM(C8:D8)</f>
        <v>586</v>
      </c>
      <c r="F8" s="304">
        <v>216</v>
      </c>
      <c r="G8" s="302">
        <v>212</v>
      </c>
      <c r="H8" s="303">
        <v>428</v>
      </c>
      <c r="I8" s="304">
        <v>833</v>
      </c>
      <c r="J8" s="302">
        <v>837</v>
      </c>
      <c r="K8" s="305">
        <v>1670</v>
      </c>
      <c r="L8" s="304">
        <v>5495</v>
      </c>
      <c r="M8" s="302">
        <v>5271</v>
      </c>
      <c r="N8" s="303">
        <v>10766</v>
      </c>
      <c r="O8" s="304">
        <v>10999</v>
      </c>
      <c r="P8" s="302">
        <v>11113</v>
      </c>
      <c r="Q8" s="303">
        <f t="shared" ref="Q8:Q18" si="1">SUM(O8:P8)</f>
        <v>22112</v>
      </c>
      <c r="R8" s="304">
        <f>C8+F8+I8+L8+O8</f>
        <v>17868</v>
      </c>
      <c r="S8" s="302">
        <f t="shared" ref="S8:T18" si="2">D8+G8+J8+M8+P8</f>
        <v>17694</v>
      </c>
      <c r="T8" s="303">
        <f t="shared" si="2"/>
        <v>35562</v>
      </c>
    </row>
    <row r="9" spans="2:20" ht="13" x14ac:dyDescent="0.3">
      <c r="B9" s="456" t="s">
        <v>314</v>
      </c>
      <c r="C9" s="308">
        <v>25</v>
      </c>
      <c r="D9" s="309">
        <v>23</v>
      </c>
      <c r="E9" s="310">
        <f t="shared" si="0"/>
        <v>48</v>
      </c>
      <c r="F9" s="311">
        <v>18</v>
      </c>
      <c r="G9" s="309">
        <v>19</v>
      </c>
      <c r="H9" s="310">
        <v>37</v>
      </c>
      <c r="I9" s="311">
        <v>107</v>
      </c>
      <c r="J9" s="309">
        <v>109</v>
      </c>
      <c r="K9" s="312">
        <v>216</v>
      </c>
      <c r="L9" s="311">
        <v>348</v>
      </c>
      <c r="M9" s="309">
        <v>400</v>
      </c>
      <c r="N9" s="310">
        <v>748</v>
      </c>
      <c r="O9" s="311">
        <v>264</v>
      </c>
      <c r="P9" s="309">
        <v>236</v>
      </c>
      <c r="Q9" s="310">
        <f t="shared" si="1"/>
        <v>500</v>
      </c>
      <c r="R9" s="311">
        <f t="shared" ref="R9:R18" si="3">C9+F9+I9+L9+O9</f>
        <v>762</v>
      </c>
      <c r="S9" s="309">
        <f t="shared" si="2"/>
        <v>787</v>
      </c>
      <c r="T9" s="310">
        <f t="shared" si="2"/>
        <v>1549</v>
      </c>
    </row>
    <row r="10" spans="2:20" ht="13" x14ac:dyDescent="0.3">
      <c r="B10" s="456" t="s">
        <v>315</v>
      </c>
      <c r="C10" s="308">
        <v>252</v>
      </c>
      <c r="D10" s="309">
        <v>215</v>
      </c>
      <c r="E10" s="310">
        <f t="shared" si="0"/>
        <v>467</v>
      </c>
      <c r="F10" s="311">
        <v>166</v>
      </c>
      <c r="G10" s="309">
        <v>186</v>
      </c>
      <c r="H10" s="310">
        <v>352</v>
      </c>
      <c r="I10" s="311">
        <v>858</v>
      </c>
      <c r="J10" s="309">
        <v>850</v>
      </c>
      <c r="K10" s="312">
        <v>1708</v>
      </c>
      <c r="L10" s="311">
        <v>3278</v>
      </c>
      <c r="M10" s="309">
        <v>3196</v>
      </c>
      <c r="N10" s="310">
        <v>6474</v>
      </c>
      <c r="O10" s="311">
        <v>2793</v>
      </c>
      <c r="P10" s="309">
        <v>3022</v>
      </c>
      <c r="Q10" s="310">
        <f t="shared" si="1"/>
        <v>5815</v>
      </c>
      <c r="R10" s="311">
        <f t="shared" si="3"/>
        <v>7347</v>
      </c>
      <c r="S10" s="309">
        <f t="shared" si="2"/>
        <v>7469</v>
      </c>
      <c r="T10" s="310">
        <f t="shared" si="2"/>
        <v>14816</v>
      </c>
    </row>
    <row r="11" spans="2:20" ht="13" x14ac:dyDescent="0.3">
      <c r="B11" s="456" t="s">
        <v>316</v>
      </c>
      <c r="C11" s="308">
        <v>311</v>
      </c>
      <c r="D11" s="309">
        <v>320</v>
      </c>
      <c r="E11" s="310">
        <f t="shared" si="0"/>
        <v>631</v>
      </c>
      <c r="F11" s="311">
        <v>214</v>
      </c>
      <c r="G11" s="309">
        <v>193</v>
      </c>
      <c r="H11" s="310">
        <v>407</v>
      </c>
      <c r="I11" s="311">
        <v>798</v>
      </c>
      <c r="J11" s="309">
        <v>870</v>
      </c>
      <c r="K11" s="312">
        <v>1668</v>
      </c>
      <c r="L11" s="311">
        <v>4301</v>
      </c>
      <c r="M11" s="309">
        <v>4666</v>
      </c>
      <c r="N11" s="310">
        <v>8967</v>
      </c>
      <c r="O11" s="311">
        <v>4799</v>
      </c>
      <c r="P11" s="309">
        <v>5409</v>
      </c>
      <c r="Q11" s="310">
        <f t="shared" si="1"/>
        <v>10208</v>
      </c>
      <c r="R11" s="311">
        <f t="shared" si="3"/>
        <v>10423</v>
      </c>
      <c r="S11" s="309">
        <f t="shared" si="2"/>
        <v>11458</v>
      </c>
      <c r="T11" s="310">
        <f t="shared" si="2"/>
        <v>21881</v>
      </c>
    </row>
    <row r="12" spans="2:20" ht="13" x14ac:dyDescent="0.3">
      <c r="B12" s="456" t="s">
        <v>317</v>
      </c>
      <c r="C12" s="308">
        <v>6764</v>
      </c>
      <c r="D12" s="309">
        <v>5458</v>
      </c>
      <c r="E12" s="310">
        <f t="shared" si="0"/>
        <v>12222</v>
      </c>
      <c r="F12" s="311">
        <v>2527</v>
      </c>
      <c r="G12" s="309">
        <v>2303</v>
      </c>
      <c r="H12" s="310">
        <v>4830</v>
      </c>
      <c r="I12" s="311">
        <v>1743</v>
      </c>
      <c r="J12" s="309">
        <v>1674</v>
      </c>
      <c r="K12" s="312">
        <v>3417</v>
      </c>
      <c r="L12" s="311">
        <v>956</v>
      </c>
      <c r="M12" s="309">
        <v>949</v>
      </c>
      <c r="N12" s="310">
        <v>1905</v>
      </c>
      <c r="O12" s="311">
        <v>133</v>
      </c>
      <c r="P12" s="309">
        <v>153</v>
      </c>
      <c r="Q12" s="310">
        <f t="shared" si="1"/>
        <v>286</v>
      </c>
      <c r="R12" s="311">
        <f t="shared" si="3"/>
        <v>12123</v>
      </c>
      <c r="S12" s="309">
        <f t="shared" si="2"/>
        <v>10537</v>
      </c>
      <c r="T12" s="310">
        <f t="shared" si="2"/>
        <v>22660</v>
      </c>
    </row>
    <row r="13" spans="2:20" ht="13" x14ac:dyDescent="0.3">
      <c r="B13" s="456" t="s">
        <v>318</v>
      </c>
      <c r="C13" s="308">
        <v>1</v>
      </c>
      <c r="D13" s="309">
        <v>6</v>
      </c>
      <c r="E13" s="310">
        <f t="shared" si="0"/>
        <v>7</v>
      </c>
      <c r="F13" s="311">
        <v>0</v>
      </c>
      <c r="G13" s="309">
        <v>0</v>
      </c>
      <c r="H13" s="310">
        <v>0</v>
      </c>
      <c r="I13" s="311">
        <v>2</v>
      </c>
      <c r="J13" s="309">
        <v>5</v>
      </c>
      <c r="K13" s="312">
        <v>7</v>
      </c>
      <c r="L13" s="311">
        <v>2</v>
      </c>
      <c r="M13" s="309">
        <v>8</v>
      </c>
      <c r="N13" s="310">
        <v>10</v>
      </c>
      <c r="O13" s="311">
        <v>11</v>
      </c>
      <c r="P13" s="309">
        <v>4</v>
      </c>
      <c r="Q13" s="310">
        <f t="shared" si="1"/>
        <v>15</v>
      </c>
      <c r="R13" s="311">
        <f t="shared" si="3"/>
        <v>16</v>
      </c>
      <c r="S13" s="309">
        <f t="shared" si="2"/>
        <v>23</v>
      </c>
      <c r="T13" s="310">
        <f t="shared" si="2"/>
        <v>39</v>
      </c>
    </row>
    <row r="14" spans="2:20" ht="13" x14ac:dyDescent="0.3">
      <c r="B14" s="456" t="s">
        <v>319</v>
      </c>
      <c r="C14" s="308">
        <v>213</v>
      </c>
      <c r="D14" s="309">
        <v>252</v>
      </c>
      <c r="E14" s="310">
        <f t="shared" si="0"/>
        <v>465</v>
      </c>
      <c r="F14" s="311">
        <v>327</v>
      </c>
      <c r="G14" s="309">
        <v>332</v>
      </c>
      <c r="H14" s="310">
        <v>659</v>
      </c>
      <c r="I14" s="311">
        <v>2153</v>
      </c>
      <c r="J14" s="309">
        <v>2450</v>
      </c>
      <c r="K14" s="312">
        <v>4603</v>
      </c>
      <c r="L14" s="311">
        <v>12665</v>
      </c>
      <c r="M14" s="309">
        <v>14154</v>
      </c>
      <c r="N14" s="310">
        <v>26819</v>
      </c>
      <c r="O14" s="311">
        <v>18597</v>
      </c>
      <c r="P14" s="309">
        <v>21849</v>
      </c>
      <c r="Q14" s="310">
        <f t="shared" si="1"/>
        <v>40446</v>
      </c>
      <c r="R14" s="311">
        <f t="shared" si="3"/>
        <v>33955</v>
      </c>
      <c r="S14" s="309">
        <f t="shared" si="2"/>
        <v>39037</v>
      </c>
      <c r="T14" s="310">
        <f t="shared" si="2"/>
        <v>72992</v>
      </c>
    </row>
    <row r="15" spans="2:20" ht="13" x14ac:dyDescent="0.3">
      <c r="B15" s="456" t="s">
        <v>320</v>
      </c>
      <c r="C15" s="308">
        <v>525</v>
      </c>
      <c r="D15" s="309">
        <v>565</v>
      </c>
      <c r="E15" s="310">
        <f t="shared" si="0"/>
        <v>1090</v>
      </c>
      <c r="F15" s="311">
        <v>577</v>
      </c>
      <c r="G15" s="309">
        <v>590</v>
      </c>
      <c r="H15" s="310">
        <v>1167</v>
      </c>
      <c r="I15" s="311">
        <v>2051</v>
      </c>
      <c r="J15" s="309">
        <v>2191</v>
      </c>
      <c r="K15" s="312">
        <v>4242</v>
      </c>
      <c r="L15" s="311">
        <v>7006</v>
      </c>
      <c r="M15" s="309">
        <v>7389</v>
      </c>
      <c r="N15" s="310">
        <v>14395</v>
      </c>
      <c r="O15" s="311">
        <v>10644</v>
      </c>
      <c r="P15" s="309">
        <v>11878</v>
      </c>
      <c r="Q15" s="310">
        <f t="shared" si="1"/>
        <v>22522</v>
      </c>
      <c r="R15" s="311">
        <f t="shared" si="3"/>
        <v>20803</v>
      </c>
      <c r="S15" s="309">
        <f t="shared" si="2"/>
        <v>22613</v>
      </c>
      <c r="T15" s="310">
        <f t="shared" si="2"/>
        <v>43416</v>
      </c>
    </row>
    <row r="16" spans="2:20" ht="13" x14ac:dyDescent="0.3">
      <c r="B16" s="456" t="s">
        <v>321</v>
      </c>
      <c r="C16" s="308">
        <v>957</v>
      </c>
      <c r="D16" s="309">
        <v>835</v>
      </c>
      <c r="E16" s="310">
        <f t="shared" si="0"/>
        <v>1792</v>
      </c>
      <c r="F16" s="311">
        <v>1286</v>
      </c>
      <c r="G16" s="309">
        <v>1290</v>
      </c>
      <c r="H16" s="310">
        <v>2576</v>
      </c>
      <c r="I16" s="311">
        <v>7494</v>
      </c>
      <c r="J16" s="309">
        <v>7787</v>
      </c>
      <c r="K16" s="312">
        <v>15281</v>
      </c>
      <c r="L16" s="311">
        <v>19531</v>
      </c>
      <c r="M16" s="309">
        <v>20537</v>
      </c>
      <c r="N16" s="310">
        <v>40068</v>
      </c>
      <c r="O16" s="311">
        <v>11807</v>
      </c>
      <c r="P16" s="309">
        <v>13325</v>
      </c>
      <c r="Q16" s="310">
        <f t="shared" si="1"/>
        <v>25132</v>
      </c>
      <c r="R16" s="311">
        <f t="shared" si="3"/>
        <v>41075</v>
      </c>
      <c r="S16" s="309">
        <f t="shared" si="2"/>
        <v>43774</v>
      </c>
      <c r="T16" s="310">
        <f t="shared" si="2"/>
        <v>84849</v>
      </c>
    </row>
    <row r="17" spans="2:20" ht="13.5" thickBot="1" x14ac:dyDescent="0.35">
      <c r="B17" s="457" t="s">
        <v>322</v>
      </c>
      <c r="C17" s="308">
        <v>6155</v>
      </c>
      <c r="D17" s="309">
        <v>5029</v>
      </c>
      <c r="E17" s="310">
        <f t="shared" si="0"/>
        <v>11184</v>
      </c>
      <c r="F17" s="311">
        <v>4328</v>
      </c>
      <c r="G17" s="309">
        <v>4019</v>
      </c>
      <c r="H17" s="310">
        <v>8347</v>
      </c>
      <c r="I17" s="311">
        <v>7336</v>
      </c>
      <c r="J17" s="309">
        <v>7027</v>
      </c>
      <c r="K17" s="312">
        <v>14363</v>
      </c>
      <c r="L17" s="311">
        <v>15670</v>
      </c>
      <c r="M17" s="309">
        <v>14933</v>
      </c>
      <c r="N17" s="310">
        <v>30603</v>
      </c>
      <c r="O17" s="311">
        <v>21719</v>
      </c>
      <c r="P17" s="309">
        <v>23769</v>
      </c>
      <c r="Q17" s="310">
        <f t="shared" si="1"/>
        <v>45488</v>
      </c>
      <c r="R17" s="311">
        <f t="shared" si="3"/>
        <v>55208</v>
      </c>
      <c r="S17" s="309">
        <f t="shared" si="2"/>
        <v>54777</v>
      </c>
      <c r="T17" s="310">
        <f t="shared" si="2"/>
        <v>109985</v>
      </c>
    </row>
    <row r="18" spans="2:20" ht="13.5" thickBot="1" x14ac:dyDescent="0.35">
      <c r="B18" s="169" t="s">
        <v>2</v>
      </c>
      <c r="C18" s="315">
        <f>SUM(C8:C17)</f>
        <v>15528</v>
      </c>
      <c r="D18" s="316">
        <f>SUM(D8:D17)</f>
        <v>12964</v>
      </c>
      <c r="E18" s="317">
        <f t="shared" si="0"/>
        <v>28492</v>
      </c>
      <c r="F18" s="318">
        <v>9659</v>
      </c>
      <c r="G18" s="316">
        <v>9144</v>
      </c>
      <c r="H18" s="317">
        <v>18803</v>
      </c>
      <c r="I18" s="318">
        <v>23375</v>
      </c>
      <c r="J18" s="316">
        <v>23800</v>
      </c>
      <c r="K18" s="319">
        <v>47175</v>
      </c>
      <c r="L18" s="459">
        <v>69252</v>
      </c>
      <c r="M18" s="235">
        <v>71503</v>
      </c>
      <c r="N18" s="460">
        <v>140755</v>
      </c>
      <c r="O18" s="459">
        <f>SUM(O8:O17)</f>
        <v>81766</v>
      </c>
      <c r="P18" s="235">
        <f>SUM(P8:P17)</f>
        <v>90758</v>
      </c>
      <c r="Q18" s="460">
        <f t="shared" si="1"/>
        <v>172524</v>
      </c>
      <c r="R18" s="459">
        <f t="shared" si="3"/>
        <v>199580</v>
      </c>
      <c r="S18" s="235">
        <f t="shared" si="2"/>
        <v>208169</v>
      </c>
      <c r="T18" s="460">
        <f t="shared" si="2"/>
        <v>407749</v>
      </c>
    </row>
    <row r="19" spans="2:20" ht="13" thickTop="1" x14ac:dyDescent="0.25"/>
    <row r="20" spans="2:20" ht="12.75" customHeight="1" x14ac:dyDescent="0.3">
      <c r="E20" s="560" t="s">
        <v>333</v>
      </c>
      <c r="F20" s="560"/>
      <c r="G20" s="560"/>
      <c r="H20" s="560"/>
      <c r="I20" s="560"/>
      <c r="J20" s="560"/>
      <c r="K20" s="560"/>
      <c r="L20" s="560"/>
      <c r="M20" s="560"/>
      <c r="N20" s="560"/>
      <c r="O20" s="560"/>
      <c r="P20" s="560"/>
    </row>
    <row r="21" spans="2:20" ht="13" x14ac:dyDescent="0.3">
      <c r="E21" s="559" t="s">
        <v>388</v>
      </c>
      <c r="F21" s="559"/>
      <c r="G21" s="559"/>
      <c r="H21" s="559"/>
      <c r="I21" s="559"/>
      <c r="J21" s="559"/>
      <c r="K21" s="559"/>
      <c r="L21" s="559"/>
      <c r="M21" s="559"/>
      <c r="N21" s="559"/>
      <c r="O21" s="559"/>
      <c r="P21" s="559"/>
    </row>
  </sheetData>
  <mergeCells count="12">
    <mergeCell ref="R6:R7"/>
    <mergeCell ref="S6:S7"/>
    <mergeCell ref="T6:T7"/>
    <mergeCell ref="C2:N2"/>
    <mergeCell ref="C4:N4"/>
    <mergeCell ref="E20:P20"/>
    <mergeCell ref="E21:P21"/>
    <mergeCell ref="C6:E6"/>
    <mergeCell ref="F6:H6"/>
    <mergeCell ref="I6:K6"/>
    <mergeCell ref="L6:N6"/>
    <mergeCell ref="O6:Q6"/>
  </mergeCells>
  <hyperlinks>
    <hyperlink ref="N3" location="Índice!A1" display="Volver al índice"/>
  </hyperlinks>
  <pageMargins left="0.7" right="0.7" top="0.75" bottom="0.75" header="0.3" footer="0.3"/>
  <ignoredErrors>
    <ignoredError sqref="Q8:Q17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9" tint="0.39997558519241921"/>
    <pageSetUpPr fitToPage="1"/>
  </sheetPr>
  <dimension ref="A1:S60"/>
  <sheetViews>
    <sheetView zoomScaleNormal="100" workbookViewId="0">
      <selection activeCell="C22" sqref="C22:N22"/>
    </sheetView>
  </sheetViews>
  <sheetFormatPr baseColWidth="10" defaultColWidth="7.26953125" defaultRowHeight="13" x14ac:dyDescent="0.3"/>
  <cols>
    <col min="1" max="1" width="2.81640625" style="127" customWidth="1"/>
    <col min="2" max="2" width="40.7265625" style="18" customWidth="1"/>
    <col min="3" max="13" width="10.1796875" style="18" customWidth="1"/>
    <col min="14" max="14" width="18.26953125" style="18" customWidth="1"/>
    <col min="15" max="15" width="23" style="18" customWidth="1"/>
    <col min="16" max="16" width="25.7265625" style="18" customWidth="1"/>
    <col min="17" max="18" width="7.7265625" style="18" customWidth="1"/>
    <col min="19" max="19" width="31.453125" style="18" customWidth="1"/>
    <col min="20" max="16384" width="7.26953125" style="18"/>
  </cols>
  <sheetData>
    <row r="1" spans="1:19" x14ac:dyDescent="0.3">
      <c r="B1" s="127"/>
    </row>
    <row r="2" spans="1:19" ht="14.5" x14ac:dyDescent="0.35">
      <c r="C2" s="589" t="s">
        <v>40</v>
      </c>
      <c r="D2" s="589"/>
      <c r="E2" s="589"/>
      <c r="F2" s="589"/>
      <c r="G2" s="589"/>
      <c r="H2" s="589"/>
      <c r="I2" s="589"/>
      <c r="J2" s="589"/>
      <c r="K2" s="589"/>
      <c r="L2" s="589"/>
      <c r="M2" s="589"/>
      <c r="N2" s="589"/>
    </row>
    <row r="3" spans="1:19" x14ac:dyDescent="0.3"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17" t="s">
        <v>237</v>
      </c>
    </row>
    <row r="4" spans="1:19" x14ac:dyDescent="0.3">
      <c r="C4" s="590" t="s">
        <v>338</v>
      </c>
      <c r="D4" s="590"/>
      <c r="E4" s="590"/>
      <c r="F4" s="590"/>
      <c r="G4" s="590"/>
      <c r="H4" s="590"/>
      <c r="I4" s="590"/>
      <c r="J4" s="590"/>
      <c r="K4" s="590"/>
      <c r="L4" s="590"/>
      <c r="M4" s="590"/>
      <c r="N4" s="590"/>
    </row>
    <row r="5" spans="1:19" x14ac:dyDescent="0.3"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1:19" ht="13.5" thickBot="1" x14ac:dyDescent="0.35"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21"/>
    </row>
    <row r="7" spans="1:19" ht="19.75" customHeight="1" thickTop="1" x14ac:dyDescent="0.3">
      <c r="B7" s="78"/>
      <c r="C7" s="591" t="s">
        <v>23</v>
      </c>
      <c r="D7" s="574"/>
      <c r="E7" s="575"/>
      <c r="F7" s="592" t="s">
        <v>24</v>
      </c>
      <c r="G7" s="574"/>
      <c r="H7" s="575"/>
      <c r="I7" s="592" t="s">
        <v>10</v>
      </c>
      <c r="J7" s="574"/>
      <c r="K7" s="593"/>
      <c r="L7" s="583" t="s">
        <v>25</v>
      </c>
      <c r="M7" s="585" t="s">
        <v>26</v>
      </c>
      <c r="N7" s="587" t="s">
        <v>2</v>
      </c>
      <c r="O7" s="21"/>
    </row>
    <row r="8" spans="1:19" ht="19.75" customHeight="1" thickBot="1" x14ac:dyDescent="0.35">
      <c r="B8" s="78"/>
      <c r="C8" s="146" t="s">
        <v>21</v>
      </c>
      <c r="D8" s="141" t="s">
        <v>22</v>
      </c>
      <c r="E8" s="142" t="s">
        <v>27</v>
      </c>
      <c r="F8" s="140" t="s">
        <v>21</v>
      </c>
      <c r="G8" s="141" t="s">
        <v>22</v>
      </c>
      <c r="H8" s="142" t="s">
        <v>27</v>
      </c>
      <c r="I8" s="140" t="s">
        <v>21</v>
      </c>
      <c r="J8" s="141" t="s">
        <v>22</v>
      </c>
      <c r="K8" s="147" t="s">
        <v>27</v>
      </c>
      <c r="L8" s="584"/>
      <c r="M8" s="586"/>
      <c r="N8" s="588"/>
      <c r="O8" s="21"/>
    </row>
    <row r="9" spans="1:19" s="79" customFormat="1" ht="19.75" customHeight="1" thickTop="1" x14ac:dyDescent="0.3">
      <c r="A9" s="130"/>
      <c r="B9" s="268" t="s">
        <v>313</v>
      </c>
      <c r="C9" s="301">
        <v>428</v>
      </c>
      <c r="D9" s="302">
        <v>216</v>
      </c>
      <c r="E9" s="303">
        <v>428</v>
      </c>
      <c r="F9" s="304">
        <v>833</v>
      </c>
      <c r="G9" s="302">
        <v>837</v>
      </c>
      <c r="H9" s="303">
        <v>1670</v>
      </c>
      <c r="I9" s="304">
        <v>5495</v>
      </c>
      <c r="J9" s="302">
        <v>5271</v>
      </c>
      <c r="K9" s="305">
        <v>10766</v>
      </c>
      <c r="L9" s="306">
        <v>6544</v>
      </c>
      <c r="M9" s="302">
        <v>6320</v>
      </c>
      <c r="N9" s="307">
        <v>12864</v>
      </c>
      <c r="P9" s="18"/>
      <c r="Q9" s="18"/>
      <c r="R9" s="18"/>
      <c r="S9" s="18"/>
    </row>
    <row r="10" spans="1:19" ht="19.75" customHeight="1" x14ac:dyDescent="0.3">
      <c r="B10" s="269" t="s">
        <v>314</v>
      </c>
      <c r="C10" s="308">
        <v>37</v>
      </c>
      <c r="D10" s="309">
        <v>18</v>
      </c>
      <c r="E10" s="310">
        <v>37</v>
      </c>
      <c r="F10" s="311">
        <v>107</v>
      </c>
      <c r="G10" s="309">
        <v>109</v>
      </c>
      <c r="H10" s="310">
        <v>216</v>
      </c>
      <c r="I10" s="311">
        <v>348</v>
      </c>
      <c r="J10" s="309">
        <v>400</v>
      </c>
      <c r="K10" s="312">
        <v>748</v>
      </c>
      <c r="L10" s="313">
        <v>473</v>
      </c>
      <c r="M10" s="309">
        <v>528</v>
      </c>
      <c r="N10" s="314">
        <v>1001</v>
      </c>
    </row>
    <row r="11" spans="1:19" ht="19.75" customHeight="1" x14ac:dyDescent="0.3">
      <c r="B11" s="269" t="s">
        <v>315</v>
      </c>
      <c r="C11" s="308">
        <v>352</v>
      </c>
      <c r="D11" s="309">
        <v>166</v>
      </c>
      <c r="E11" s="310">
        <v>352</v>
      </c>
      <c r="F11" s="311">
        <v>858</v>
      </c>
      <c r="G11" s="309">
        <v>850</v>
      </c>
      <c r="H11" s="310">
        <v>1708</v>
      </c>
      <c r="I11" s="311">
        <v>3278</v>
      </c>
      <c r="J11" s="309">
        <v>3196</v>
      </c>
      <c r="K11" s="312">
        <v>6474</v>
      </c>
      <c r="L11" s="313">
        <v>4302</v>
      </c>
      <c r="M11" s="309">
        <v>4232</v>
      </c>
      <c r="N11" s="314">
        <v>8534</v>
      </c>
    </row>
    <row r="12" spans="1:19" ht="19.75" customHeight="1" x14ac:dyDescent="0.3">
      <c r="B12" s="269" t="s">
        <v>316</v>
      </c>
      <c r="C12" s="308">
        <v>407</v>
      </c>
      <c r="D12" s="309">
        <v>214</v>
      </c>
      <c r="E12" s="310">
        <v>407</v>
      </c>
      <c r="F12" s="311">
        <v>798</v>
      </c>
      <c r="G12" s="309">
        <v>870</v>
      </c>
      <c r="H12" s="310">
        <v>1668</v>
      </c>
      <c r="I12" s="311">
        <v>4301</v>
      </c>
      <c r="J12" s="309">
        <v>4666</v>
      </c>
      <c r="K12" s="312">
        <v>8967</v>
      </c>
      <c r="L12" s="313">
        <v>5313</v>
      </c>
      <c r="M12" s="309">
        <v>5729</v>
      </c>
      <c r="N12" s="314">
        <v>11042</v>
      </c>
    </row>
    <row r="13" spans="1:19" ht="19.75" customHeight="1" x14ac:dyDescent="0.3">
      <c r="B13" s="269" t="s">
        <v>317</v>
      </c>
      <c r="C13" s="308">
        <v>4830</v>
      </c>
      <c r="D13" s="309">
        <v>2527</v>
      </c>
      <c r="E13" s="310">
        <v>4830</v>
      </c>
      <c r="F13" s="311">
        <v>1743</v>
      </c>
      <c r="G13" s="309">
        <v>1674</v>
      </c>
      <c r="H13" s="310">
        <v>3417</v>
      </c>
      <c r="I13" s="311">
        <v>956</v>
      </c>
      <c r="J13" s="309">
        <v>949</v>
      </c>
      <c r="K13" s="312">
        <v>1905</v>
      </c>
      <c r="L13" s="313">
        <v>5226</v>
      </c>
      <c r="M13" s="309">
        <v>4926</v>
      </c>
      <c r="N13" s="314">
        <v>10152</v>
      </c>
    </row>
    <row r="14" spans="1:19" ht="19.75" customHeight="1" x14ac:dyDescent="0.3">
      <c r="B14" s="269" t="s">
        <v>318</v>
      </c>
      <c r="C14" s="308">
        <v>0</v>
      </c>
      <c r="D14" s="309">
        <v>0</v>
      </c>
      <c r="E14" s="310">
        <v>0</v>
      </c>
      <c r="F14" s="311">
        <v>2</v>
      </c>
      <c r="G14" s="309">
        <v>5</v>
      </c>
      <c r="H14" s="310">
        <v>7</v>
      </c>
      <c r="I14" s="311">
        <v>2</v>
      </c>
      <c r="J14" s="309">
        <v>8</v>
      </c>
      <c r="K14" s="312">
        <v>10</v>
      </c>
      <c r="L14" s="313">
        <v>4</v>
      </c>
      <c r="M14" s="309">
        <v>13</v>
      </c>
      <c r="N14" s="314">
        <v>17</v>
      </c>
    </row>
    <row r="15" spans="1:19" s="79" customFormat="1" ht="19.75" customHeight="1" x14ac:dyDescent="0.3">
      <c r="A15" s="130"/>
      <c r="B15" s="269" t="s">
        <v>319</v>
      </c>
      <c r="C15" s="308">
        <v>659</v>
      </c>
      <c r="D15" s="309">
        <v>327</v>
      </c>
      <c r="E15" s="310">
        <v>659</v>
      </c>
      <c r="F15" s="311">
        <v>2153</v>
      </c>
      <c r="G15" s="309">
        <v>2450</v>
      </c>
      <c r="H15" s="310">
        <v>4603</v>
      </c>
      <c r="I15" s="311">
        <v>12665</v>
      </c>
      <c r="J15" s="309">
        <v>14154</v>
      </c>
      <c r="K15" s="312">
        <v>26819</v>
      </c>
      <c r="L15" s="313">
        <v>15145</v>
      </c>
      <c r="M15" s="309">
        <v>16936</v>
      </c>
      <c r="N15" s="314">
        <v>32081</v>
      </c>
      <c r="P15" s="18"/>
      <c r="Q15" s="18"/>
      <c r="R15" s="18"/>
      <c r="S15" s="18"/>
    </row>
    <row r="16" spans="1:19" ht="19.75" customHeight="1" x14ac:dyDescent="0.3">
      <c r="B16" s="269" t="s">
        <v>320</v>
      </c>
      <c r="C16" s="308">
        <v>1167</v>
      </c>
      <c r="D16" s="309">
        <v>577</v>
      </c>
      <c r="E16" s="310">
        <v>1167</v>
      </c>
      <c r="F16" s="311">
        <v>2051</v>
      </c>
      <c r="G16" s="309">
        <v>2191</v>
      </c>
      <c r="H16" s="310">
        <v>4242</v>
      </c>
      <c r="I16" s="311">
        <v>7006</v>
      </c>
      <c r="J16" s="309">
        <v>7389</v>
      </c>
      <c r="K16" s="312">
        <v>14395</v>
      </c>
      <c r="L16" s="313">
        <v>9634</v>
      </c>
      <c r="M16" s="309">
        <v>10170</v>
      </c>
      <c r="N16" s="314">
        <v>19804</v>
      </c>
    </row>
    <row r="17" spans="1:19" ht="19.75" customHeight="1" x14ac:dyDescent="0.3">
      <c r="B17" s="269" t="s">
        <v>321</v>
      </c>
      <c r="C17" s="308">
        <v>2576</v>
      </c>
      <c r="D17" s="309">
        <v>1286</v>
      </c>
      <c r="E17" s="310">
        <v>2576</v>
      </c>
      <c r="F17" s="311">
        <v>7494</v>
      </c>
      <c r="G17" s="309">
        <v>7787</v>
      </c>
      <c r="H17" s="310">
        <v>15281</v>
      </c>
      <c r="I17" s="311">
        <v>19531</v>
      </c>
      <c r="J17" s="309">
        <v>20537</v>
      </c>
      <c r="K17" s="312">
        <v>40068</v>
      </c>
      <c r="L17" s="313">
        <v>28311</v>
      </c>
      <c r="M17" s="309">
        <v>29614</v>
      </c>
      <c r="N17" s="314">
        <v>57925</v>
      </c>
    </row>
    <row r="18" spans="1:19" s="79" customFormat="1" ht="19.75" customHeight="1" thickBot="1" x14ac:dyDescent="0.35">
      <c r="A18" s="130"/>
      <c r="B18" s="269" t="s">
        <v>322</v>
      </c>
      <c r="C18" s="308">
        <v>8347</v>
      </c>
      <c r="D18" s="309">
        <v>4328</v>
      </c>
      <c r="E18" s="310">
        <v>8347</v>
      </c>
      <c r="F18" s="311">
        <v>7336</v>
      </c>
      <c r="G18" s="309">
        <v>7027</v>
      </c>
      <c r="H18" s="310">
        <v>14363</v>
      </c>
      <c r="I18" s="311">
        <v>15670</v>
      </c>
      <c r="J18" s="309">
        <v>14933</v>
      </c>
      <c r="K18" s="312">
        <v>30603</v>
      </c>
      <c r="L18" s="313">
        <v>27334</v>
      </c>
      <c r="M18" s="309">
        <v>25979</v>
      </c>
      <c r="N18" s="314">
        <v>53313</v>
      </c>
      <c r="P18" s="18"/>
      <c r="Q18" s="18"/>
      <c r="R18" s="18"/>
      <c r="S18" s="18"/>
    </row>
    <row r="19" spans="1:19" ht="19.75" customHeight="1" thickBot="1" x14ac:dyDescent="0.35">
      <c r="B19" s="169" t="s">
        <v>2</v>
      </c>
      <c r="C19" s="315">
        <v>9659</v>
      </c>
      <c r="D19" s="316">
        <v>9144</v>
      </c>
      <c r="E19" s="317">
        <v>18803</v>
      </c>
      <c r="F19" s="318">
        <v>23375</v>
      </c>
      <c r="G19" s="316">
        <v>23800</v>
      </c>
      <c r="H19" s="317">
        <v>47175</v>
      </c>
      <c r="I19" s="318">
        <v>69252</v>
      </c>
      <c r="J19" s="316">
        <v>71503</v>
      </c>
      <c r="K19" s="319">
        <v>140755</v>
      </c>
      <c r="L19" s="320">
        <v>102286</v>
      </c>
      <c r="M19" s="316">
        <v>104447</v>
      </c>
      <c r="N19" s="321">
        <v>206733</v>
      </c>
      <c r="O19" s="80"/>
    </row>
    <row r="20" spans="1:19" ht="13.5" thickTop="1" x14ac:dyDescent="0.3">
      <c r="B20" s="119"/>
    </row>
    <row r="21" spans="1:19" ht="15" customHeight="1" x14ac:dyDescent="0.3">
      <c r="C21" s="560" t="s">
        <v>333</v>
      </c>
      <c r="D21" s="560"/>
      <c r="E21" s="560"/>
      <c r="F21" s="560"/>
      <c r="G21" s="560"/>
      <c r="H21" s="560"/>
      <c r="I21" s="560"/>
      <c r="J21" s="560"/>
      <c r="K21" s="560"/>
      <c r="L21" s="560"/>
      <c r="M21" s="560"/>
      <c r="N21" s="560"/>
    </row>
    <row r="22" spans="1:19" ht="15" customHeight="1" x14ac:dyDescent="0.3">
      <c r="C22" s="559" t="s">
        <v>388</v>
      </c>
      <c r="D22" s="559"/>
      <c r="E22" s="559"/>
      <c r="F22" s="559"/>
      <c r="G22" s="559"/>
      <c r="H22" s="559"/>
      <c r="I22" s="559"/>
      <c r="J22" s="559"/>
      <c r="K22" s="559"/>
      <c r="L22" s="559"/>
      <c r="M22" s="559"/>
      <c r="N22" s="559"/>
    </row>
    <row r="23" spans="1:19" ht="15" customHeight="1" x14ac:dyDescent="0.3"/>
    <row r="24" spans="1:19" ht="15" customHeight="1" x14ac:dyDescent="0.3">
      <c r="N24" s="16"/>
    </row>
    <row r="25" spans="1:19" ht="15" customHeight="1" x14ac:dyDescent="0.3">
      <c r="J25" s="16"/>
    </row>
    <row r="26" spans="1:19" ht="15" customHeight="1" x14ac:dyDescent="0.3"/>
    <row r="27" spans="1:19" ht="15" customHeight="1" x14ac:dyDescent="0.3"/>
    <row r="28" spans="1:19" ht="15" customHeight="1" x14ac:dyDescent="0.3"/>
    <row r="29" spans="1:19" ht="15" customHeight="1" x14ac:dyDescent="0.3"/>
    <row r="30" spans="1:19" ht="15" customHeight="1" x14ac:dyDescent="0.3"/>
    <row r="31" spans="1:19" ht="15" customHeight="1" x14ac:dyDescent="0.3"/>
    <row r="32" spans="1:19" ht="15" customHeight="1" x14ac:dyDescent="0.3"/>
    <row r="33" ht="15" customHeight="1" x14ac:dyDescent="0.3"/>
    <row r="34" ht="15" customHeight="1" x14ac:dyDescent="0.3"/>
    <row r="35" ht="15" customHeight="1" x14ac:dyDescent="0.3"/>
    <row r="36" ht="15" customHeight="1" x14ac:dyDescent="0.3"/>
    <row r="37" ht="15" customHeight="1" x14ac:dyDescent="0.3"/>
    <row r="60" ht="2.25" customHeight="1" x14ac:dyDescent="0.3"/>
  </sheetData>
  <mergeCells count="10">
    <mergeCell ref="N7:N8"/>
    <mergeCell ref="C4:N4"/>
    <mergeCell ref="C2:N2"/>
    <mergeCell ref="C21:N21"/>
    <mergeCell ref="C22:N22"/>
    <mergeCell ref="C7:E7"/>
    <mergeCell ref="F7:H7"/>
    <mergeCell ref="I7:K7"/>
    <mergeCell ref="L7:L8"/>
    <mergeCell ref="M7:M8"/>
  </mergeCells>
  <phoneticPr fontId="4" type="noConversion"/>
  <hyperlinks>
    <hyperlink ref="N3" location="Índice!A1" display="Volver al índice"/>
  </hyperlinks>
  <printOptions horizontalCentered="1"/>
  <pageMargins left="0" right="0" top="0.98425196850393704" bottom="0.74803149606299213" header="0" footer="0"/>
  <pageSetup paperSize="9" scale="93" firstPageNumber="7" orientation="landscape" useFirstPageNumber="1" r:id="rId1"/>
  <headerFooter alignWithMargins="0">
    <oddHeader>&amp;C&amp;G</oddHeader>
    <oddFooter>&amp;CPágina &amp;P</oddFooter>
  </headerFooter>
  <colBreaks count="1" manualBreakCount="1">
    <brk id="14" max="1048575" man="1"/>
  </colBreak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9" tint="0.39997558519241921"/>
  </sheetPr>
  <dimension ref="B1:M38"/>
  <sheetViews>
    <sheetView zoomScaleNormal="100" workbookViewId="0">
      <selection activeCell="B18" sqref="B18:M18"/>
    </sheetView>
  </sheetViews>
  <sheetFormatPr baseColWidth="10" defaultColWidth="11.453125" defaultRowHeight="13" x14ac:dyDescent="0.3"/>
  <cols>
    <col min="1" max="1" width="2.81640625" style="25" customWidth="1"/>
    <col min="2" max="2" width="21.81640625" style="25" customWidth="1"/>
    <col min="3" max="3" width="17.54296875" style="25" customWidth="1"/>
    <col min="4" max="4" width="12.81640625" style="25" customWidth="1"/>
    <col min="5" max="5" width="18.7265625" style="25" customWidth="1"/>
    <col min="6" max="6" width="21.7265625" style="25" customWidth="1"/>
    <col min="7" max="7" width="27.1796875" style="25" customWidth="1"/>
    <col min="8" max="9" width="11.453125" style="25"/>
    <col min="10" max="10" width="32.453125" style="25" customWidth="1"/>
    <col min="11" max="16384" width="11.453125" style="25"/>
  </cols>
  <sheetData>
    <row r="1" spans="2:11" x14ac:dyDescent="0.3">
      <c r="B1" s="67"/>
      <c r="C1" s="67"/>
      <c r="D1" s="67"/>
      <c r="E1" s="68"/>
      <c r="F1" s="68"/>
      <c r="G1" s="68"/>
      <c r="H1" s="67"/>
      <c r="J1" s="27"/>
      <c r="K1" s="27"/>
    </row>
    <row r="2" spans="2:11" ht="14.5" x14ac:dyDescent="0.35">
      <c r="C2" s="73"/>
      <c r="D2" s="73" t="s">
        <v>229</v>
      </c>
      <c r="E2" s="69"/>
      <c r="F2" s="26"/>
      <c r="G2" s="70"/>
      <c r="H2" s="71"/>
      <c r="J2" s="72"/>
      <c r="K2" s="72"/>
    </row>
    <row r="3" spans="2:11" ht="14.5" x14ac:dyDescent="0.35">
      <c r="B3" s="71"/>
      <c r="C3" s="71"/>
      <c r="E3" s="70"/>
      <c r="F3" s="70"/>
      <c r="G3" s="77" t="s">
        <v>237</v>
      </c>
      <c r="H3" s="71"/>
      <c r="J3" s="14"/>
      <c r="K3" s="15"/>
    </row>
    <row r="4" spans="2:11" ht="19.5" customHeight="1" x14ac:dyDescent="0.35">
      <c r="B4" s="596" t="s">
        <v>364</v>
      </c>
      <c r="C4" s="596"/>
      <c r="D4" s="596"/>
      <c r="E4" s="596"/>
      <c r="F4" s="596"/>
      <c r="G4" s="15"/>
      <c r="H4" s="73"/>
      <c r="J4" s="14"/>
      <c r="K4" s="15"/>
    </row>
    <row r="5" spans="2:11" ht="15" customHeight="1" x14ac:dyDescent="0.35">
      <c r="B5" s="597" t="s">
        <v>363</v>
      </c>
      <c r="C5" s="597"/>
      <c r="D5" s="597"/>
      <c r="E5" s="597"/>
      <c r="F5" s="68"/>
      <c r="G5" s="26"/>
      <c r="H5" s="73"/>
      <c r="I5" s="26"/>
      <c r="J5" s="14"/>
      <c r="K5" s="27"/>
    </row>
    <row r="6" spans="2:11" ht="14.5" x14ac:dyDescent="0.35">
      <c r="B6" s="67"/>
      <c r="C6" s="67"/>
      <c r="D6" s="67"/>
      <c r="E6" s="68"/>
      <c r="F6" s="68"/>
      <c r="G6" s="26"/>
      <c r="H6" s="73"/>
      <c r="I6" s="26"/>
      <c r="J6" s="14"/>
      <c r="K6" s="27"/>
    </row>
    <row r="7" spans="2:11" ht="15" thickBot="1" x14ac:dyDescent="0.4">
      <c r="B7" s="67"/>
      <c r="C7" s="67"/>
      <c r="D7" s="67"/>
      <c r="E7" s="67"/>
      <c r="H7" s="67"/>
      <c r="I7" s="74"/>
      <c r="J7" s="75"/>
      <c r="K7" s="27"/>
    </row>
    <row r="8" spans="2:11" ht="14.5" x14ac:dyDescent="0.35">
      <c r="B8" s="519" t="s">
        <v>13</v>
      </c>
      <c r="C8" s="598" t="s">
        <v>14</v>
      </c>
      <c r="D8" s="599"/>
      <c r="E8" s="600"/>
      <c r="F8" s="594" t="s">
        <v>15</v>
      </c>
      <c r="I8" s="74"/>
      <c r="J8" s="75"/>
      <c r="K8" s="27"/>
    </row>
    <row r="9" spans="2:11" ht="15" thickBot="1" x14ac:dyDescent="0.4">
      <c r="B9" s="520"/>
      <c r="C9" s="521" t="s">
        <v>21</v>
      </c>
      <c r="D9" s="522" t="s">
        <v>22</v>
      </c>
      <c r="E9" s="523" t="s">
        <v>27</v>
      </c>
      <c r="F9" s="595"/>
      <c r="I9" s="74"/>
      <c r="J9" s="75"/>
      <c r="K9" s="27"/>
    </row>
    <row r="10" spans="2:11" ht="14.5" x14ac:dyDescent="0.35">
      <c r="B10" s="524" t="s">
        <v>16</v>
      </c>
      <c r="C10" s="525">
        <v>18179</v>
      </c>
      <c r="D10" s="525">
        <v>18166</v>
      </c>
      <c r="E10" s="526">
        <f t="shared" ref="E10:E16" si="0">SUM(C10:D10)</f>
        <v>36345</v>
      </c>
      <c r="F10" s="527">
        <v>8.913571829728582</v>
      </c>
      <c r="I10" s="74"/>
      <c r="J10" s="75"/>
      <c r="K10" s="26"/>
    </row>
    <row r="11" spans="2:11" ht="14.5" x14ac:dyDescent="0.35">
      <c r="B11" s="528" t="s">
        <v>17</v>
      </c>
      <c r="C11" s="529">
        <v>26193</v>
      </c>
      <c r="D11" s="529">
        <v>25884</v>
      </c>
      <c r="E11" s="530">
        <f t="shared" si="0"/>
        <v>52077</v>
      </c>
      <c r="F11" s="531">
        <v>12.771827766591704</v>
      </c>
      <c r="I11" s="74"/>
      <c r="J11" s="75"/>
      <c r="K11" s="26"/>
    </row>
    <row r="12" spans="2:11" x14ac:dyDescent="0.3">
      <c r="B12" s="524" t="s">
        <v>18</v>
      </c>
      <c r="C12" s="525">
        <v>26045</v>
      </c>
      <c r="D12" s="525">
        <v>25995</v>
      </c>
      <c r="E12" s="526">
        <f t="shared" si="0"/>
        <v>52040</v>
      </c>
      <c r="F12" s="527">
        <v>12.762753556722394</v>
      </c>
      <c r="I12" s="26"/>
      <c r="J12" s="26"/>
      <c r="K12" s="26"/>
    </row>
    <row r="13" spans="2:11" x14ac:dyDescent="0.3">
      <c r="B13" s="528" t="s">
        <v>19</v>
      </c>
      <c r="C13" s="529">
        <v>26816</v>
      </c>
      <c r="D13" s="529">
        <v>26167</v>
      </c>
      <c r="E13" s="530">
        <f t="shared" si="0"/>
        <v>52983</v>
      </c>
      <c r="F13" s="531">
        <v>12.994023283932027</v>
      </c>
      <c r="J13" s="26"/>
      <c r="K13" s="26"/>
    </row>
    <row r="14" spans="2:11" x14ac:dyDescent="0.3">
      <c r="B14" s="524" t="s">
        <v>20</v>
      </c>
      <c r="C14" s="525">
        <v>102269</v>
      </c>
      <c r="D14" s="525">
        <v>111870</v>
      </c>
      <c r="E14" s="526">
        <f t="shared" si="0"/>
        <v>214139</v>
      </c>
      <c r="F14" s="527">
        <v>52.517357491986495</v>
      </c>
      <c r="J14" s="26"/>
      <c r="K14" s="26"/>
    </row>
    <row r="15" spans="2:11" ht="13.5" thickBot="1" x14ac:dyDescent="0.35">
      <c r="B15" s="528" t="s">
        <v>295</v>
      </c>
      <c r="C15" s="532">
        <v>78</v>
      </c>
      <c r="D15" s="532">
        <v>87</v>
      </c>
      <c r="E15" s="533">
        <f t="shared" si="0"/>
        <v>165</v>
      </c>
      <c r="F15" s="531">
        <v>4.046607103880083E-2</v>
      </c>
      <c r="J15" s="26"/>
      <c r="K15" s="26"/>
    </row>
    <row r="16" spans="2:11" ht="13.5" thickBot="1" x14ac:dyDescent="0.35">
      <c r="B16" s="534" t="s">
        <v>2</v>
      </c>
      <c r="C16" s="535">
        <f>SUM(C10:C15)</f>
        <v>199580</v>
      </c>
      <c r="D16" s="535">
        <f>SUM(D10:D15)</f>
        <v>208169</v>
      </c>
      <c r="E16" s="536">
        <f t="shared" si="0"/>
        <v>407749</v>
      </c>
      <c r="F16" s="537">
        <v>100</v>
      </c>
    </row>
    <row r="17" spans="2:13" s="57" customFormat="1" ht="30" customHeight="1" x14ac:dyDescent="0.3">
      <c r="B17" s="602" t="s">
        <v>333</v>
      </c>
      <c r="C17" s="602"/>
      <c r="D17" s="602"/>
      <c r="E17" s="602"/>
      <c r="F17" s="602"/>
      <c r="G17" s="538"/>
      <c r="H17" s="129"/>
    </row>
    <row r="18" spans="2:13" ht="30" customHeight="1" x14ac:dyDescent="0.3">
      <c r="B18" s="601" t="s">
        <v>388</v>
      </c>
      <c r="C18" s="601"/>
      <c r="D18" s="601"/>
      <c r="E18" s="601"/>
      <c r="F18" s="601"/>
      <c r="G18" s="601"/>
      <c r="H18" s="601"/>
      <c r="I18" s="601"/>
      <c r="J18" s="601"/>
      <c r="K18" s="601"/>
      <c r="L18" s="601"/>
      <c r="M18" s="601"/>
    </row>
    <row r="19" spans="2:13" x14ac:dyDescent="0.3">
      <c r="B19" s="67"/>
      <c r="C19" s="67"/>
      <c r="D19" s="76"/>
      <c r="H19" s="67"/>
    </row>
    <row r="20" spans="2:13" x14ac:dyDescent="0.3">
      <c r="B20" s="67"/>
      <c r="C20" s="67"/>
      <c r="D20" s="67"/>
      <c r="H20" s="67"/>
    </row>
    <row r="21" spans="2:13" x14ac:dyDescent="0.3">
      <c r="B21" s="67"/>
      <c r="C21" s="67"/>
      <c r="H21" s="67"/>
    </row>
    <row r="22" spans="2:13" x14ac:dyDescent="0.3">
      <c r="B22" s="67"/>
      <c r="C22" s="67"/>
      <c r="D22" s="67"/>
    </row>
    <row r="23" spans="2:13" x14ac:dyDescent="0.3">
      <c r="B23" s="67"/>
      <c r="C23" s="67"/>
      <c r="D23" s="67"/>
    </row>
    <row r="36" spans="2:2" x14ac:dyDescent="0.3">
      <c r="B36" s="67"/>
    </row>
    <row r="37" spans="2:2" x14ac:dyDescent="0.3">
      <c r="B37" s="67"/>
    </row>
    <row r="38" spans="2:2" x14ac:dyDescent="0.3">
      <c r="B38" s="67"/>
    </row>
  </sheetData>
  <mergeCells count="6">
    <mergeCell ref="F8:F9"/>
    <mergeCell ref="B4:F4"/>
    <mergeCell ref="B5:E5"/>
    <mergeCell ref="C8:E8"/>
    <mergeCell ref="B18:M18"/>
    <mergeCell ref="B17:F17"/>
  </mergeCells>
  <phoneticPr fontId="4" type="noConversion"/>
  <hyperlinks>
    <hyperlink ref="G3" location="Índice!A1" display="Volver al índice"/>
  </hyperlinks>
  <printOptions horizontalCentered="1"/>
  <pageMargins left="0" right="0" top="0.98425196850393704" bottom="0.74803149606299213" header="0" footer="0"/>
  <pageSetup paperSize="9" scale="95" firstPageNumber="8" orientation="landscape" useFirstPageNumber="1" r:id="rId1"/>
  <headerFooter alignWithMargins="0">
    <oddHeader>&amp;C&amp;G</oddHeader>
    <oddFooter>Página &amp;P</oddFooter>
  </headerFooter>
  <colBreaks count="1" manualBreakCount="1">
    <brk id="4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16</vt:i4>
      </vt:variant>
    </vt:vector>
  </HeadingPairs>
  <TitlesOfParts>
    <vt:vector size="35" baseType="lpstr">
      <vt:lpstr>Índice</vt:lpstr>
      <vt:lpstr>Tabla 1</vt:lpstr>
      <vt:lpstr>Tabla 2</vt:lpstr>
      <vt:lpstr>Tabla 3</vt:lpstr>
      <vt:lpstr>Tabla 4 </vt:lpstr>
      <vt:lpstr>Tabla 5</vt:lpstr>
      <vt:lpstr>Tabla 6</vt:lpstr>
      <vt:lpstr>Tabla 7</vt:lpstr>
      <vt:lpstr> Tabla 8</vt:lpstr>
      <vt:lpstr>Tabla 9</vt:lpstr>
      <vt:lpstr>Tabla 10</vt:lpstr>
      <vt:lpstr>Tabla 11</vt:lpstr>
      <vt:lpstr>Tabla 12</vt:lpstr>
      <vt:lpstr>Tabla 13</vt:lpstr>
      <vt:lpstr>Tabla14</vt:lpstr>
      <vt:lpstr>Tabla15</vt:lpstr>
      <vt:lpstr>Tabla 16</vt:lpstr>
      <vt:lpstr>Tabla 17</vt:lpstr>
      <vt:lpstr>RESUMEN DATOS</vt:lpstr>
      <vt:lpstr>'RESUMEN DATOS'!Área_de_impresión</vt:lpstr>
      <vt:lpstr>'Tabla 10'!Área_de_impresión</vt:lpstr>
      <vt:lpstr>'Tabla 12'!Área_de_impresión</vt:lpstr>
      <vt:lpstr>'Tabla 13'!Área_de_impresión</vt:lpstr>
      <vt:lpstr>'Tabla 17'!Área_de_impresión</vt:lpstr>
      <vt:lpstr>'Tabla 2'!Área_de_impresión</vt:lpstr>
      <vt:lpstr>'Tabla 4 '!Área_de_impresión</vt:lpstr>
      <vt:lpstr>'Tabla 5'!Área_de_impresión</vt:lpstr>
      <vt:lpstr>'Tabla 7'!Área_de_impresión</vt:lpstr>
      <vt:lpstr>'Tabla 9'!Área_de_impresión</vt:lpstr>
      <vt:lpstr>Tabla14!Área_de_impresión</vt:lpstr>
      <vt:lpstr>Tabla15!Área_de_impresión</vt:lpstr>
      <vt:lpstr>'Tabla 1'!Títulos_a_imprimir</vt:lpstr>
      <vt:lpstr>'Tabla 17'!Títulos_a_imprimir</vt:lpstr>
      <vt:lpstr>Tabla14!Títulos_a_imprimir</vt:lpstr>
      <vt:lpstr>Tabla15!Títulos_a_imprimir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ICM;lourdes.santamaria@madrid.org</dc:creator>
  <cp:lastModifiedBy>Madrid Digital</cp:lastModifiedBy>
  <cp:lastPrinted>2024-07-26T10:26:29Z</cp:lastPrinted>
  <dcterms:created xsi:type="dcterms:W3CDTF">2008-02-18T09:49:28Z</dcterms:created>
  <dcterms:modified xsi:type="dcterms:W3CDTF">2024-07-29T10:18:33Z</dcterms:modified>
</cp:coreProperties>
</file>