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SERMAS\Modelo 2023\Borrador Memoria Anual 2023\Datos Abiertos Memoria 2023\"/>
    </mc:Choice>
  </mc:AlternateContent>
  <bookViews>
    <workbookView xWindow="0" yWindow="0" windowWidth="14400" windowHeight="11190" firstSheet="3" activeTab="7"/>
  </bookViews>
  <sheets>
    <sheet name="Portada 6.2" sheetId="1" r:id="rId1"/>
    <sheet name="Carpeta de Salud" sheetId="9" r:id="rId2"/>
    <sheet name="Carpeta de salud secciones" sheetId="10" r:id="rId3"/>
    <sheet name="Citas AP" sheetId="11" r:id="rId4"/>
    <sheet name="Citas AH" sheetId="12" r:id="rId5"/>
    <sheet name="Citas Revision AH" sheetId="13" r:id="rId6"/>
    <sheet name="Observatorio de Resultados" sheetId="14" r:id="rId7"/>
    <sheet name="Visitas Servicios WEB" sheetId="24" r:id="rId8"/>
    <sheet name="Informes generados en Hosp." sheetId="15" r:id="rId9"/>
    <sheet name="Inf. clinica en HORUS" sheetId="16" r:id="rId10"/>
    <sheet name="Accesos HORUS" sheetId="17" r:id="rId11"/>
    <sheet name="usuarios HORUS" sheetId="18" r:id="rId12"/>
    <sheet name="Derechos Ciudadanos" sheetId="19" r:id="rId13"/>
    <sheet name="AVA" sheetId="20" r:id="rId14"/>
    <sheet name="Auditorías" sheetId="21" r:id="rId15"/>
    <sheet name="PHISHING" sheetId="22" r:id="rId16"/>
    <sheet name="CESUS" sheetId="23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3" l="1"/>
  <c r="M9" i="23"/>
  <c r="L9" i="23"/>
  <c r="K9" i="23"/>
  <c r="J9" i="23"/>
  <c r="I9" i="23"/>
  <c r="H9" i="23"/>
  <c r="G9" i="23"/>
  <c r="F9" i="23"/>
  <c r="E9" i="23"/>
  <c r="D9" i="23"/>
  <c r="C9" i="23"/>
  <c r="B9" i="23"/>
  <c r="N8" i="23"/>
  <c r="N7" i="23"/>
  <c r="N6" i="23"/>
  <c r="N5" i="23"/>
  <c r="N4" i="23"/>
  <c r="N3" i="23"/>
  <c r="N2" i="23"/>
  <c r="F15" i="22"/>
  <c r="E15" i="22"/>
  <c r="D15" i="22"/>
  <c r="C15" i="22"/>
  <c r="B15" i="22"/>
  <c r="F19" i="21"/>
  <c r="E19" i="21"/>
  <c r="D19" i="21"/>
  <c r="C19" i="21"/>
  <c r="B19" i="21"/>
  <c r="F15" i="21"/>
  <c r="E15" i="21"/>
  <c r="D15" i="21"/>
  <c r="C15" i="21"/>
  <c r="B15" i="21"/>
  <c r="F19" i="20"/>
  <c r="E19" i="20"/>
  <c r="D19" i="20"/>
  <c r="C19" i="20"/>
  <c r="B19" i="20"/>
  <c r="F15" i="20"/>
  <c r="E15" i="20"/>
  <c r="D15" i="20"/>
  <c r="C15" i="20"/>
  <c r="B15" i="20"/>
  <c r="G20" i="19"/>
  <c r="F20" i="19"/>
  <c r="E20" i="19"/>
  <c r="D20" i="19"/>
  <c r="C20" i="19"/>
  <c r="B20" i="19"/>
  <c r="G15" i="19"/>
  <c r="F15" i="19"/>
  <c r="E15" i="19"/>
  <c r="D15" i="19"/>
  <c r="C15" i="19"/>
  <c r="B15" i="19"/>
</calcChain>
</file>

<file path=xl/sharedStrings.xml><?xml version="1.0" encoding="utf-8"?>
<sst xmlns="http://schemas.openxmlformats.org/spreadsheetml/2006/main" count="221" uniqueCount="122">
  <si>
    <t>Servicio Madrileño de Salud</t>
  </si>
  <si>
    <t>H.U. La Paz</t>
  </si>
  <si>
    <t>H.U. Ramón y Cajal</t>
  </si>
  <si>
    <t>H.I.U. Niño Jesús</t>
  </si>
  <si>
    <t>H.U. Infanta Sofía</t>
  </si>
  <si>
    <t>H.U. del Henares</t>
  </si>
  <si>
    <t>6. Innovación e Investigación para la Mejora de la Asistencia</t>
  </si>
  <si>
    <t>Total</t>
  </si>
  <si>
    <t>MEMORIA DE ACTIVIDAD 2023</t>
  </si>
  <si>
    <t>Salud Pública</t>
  </si>
  <si>
    <t>H.U. Santa Cristina</t>
  </si>
  <si>
    <t>6.2 Salud Digital y tecnologías de la información</t>
  </si>
  <si>
    <t>Nº de accesos</t>
  </si>
  <si>
    <t>Acceso certificado / DNI electrónico</t>
  </si>
  <si>
    <t>Acceso Cl@ve Permanente</t>
  </si>
  <si>
    <t>Fuente: DG de Salud Digital(Consejería de Digitalización)</t>
  </si>
  <si>
    <t>Nº de accesos a las principales secciones</t>
  </si>
  <si>
    <t>Mi información clínica</t>
  </si>
  <si>
    <t>Datos de mi salud</t>
  </si>
  <si>
    <t>Mi calendario de citas</t>
  </si>
  <si>
    <t>Citas en Atención Primaria</t>
  </si>
  <si>
    <t>2022/2023</t>
  </si>
  <si>
    <t>IVR (Telefonía Automatizada)</t>
  </si>
  <si>
    <t>Quiosco</t>
  </si>
  <si>
    <t>CAP (Atención Telefónica Personalizada)</t>
  </si>
  <si>
    <t>Internet</t>
  </si>
  <si>
    <t>APP Móvil</t>
  </si>
  <si>
    <t>TOTAL</t>
  </si>
  <si>
    <t>Citas en Atención Hospitalaria</t>
  </si>
  <si>
    <t>Citas  de revisión</t>
  </si>
  <si>
    <t>H. Central de la Cruz Roja San José y Santa Adela</t>
  </si>
  <si>
    <t>H. Clínico San Carlos</t>
  </si>
  <si>
    <t>H.U del Tajo</t>
  </si>
  <si>
    <t>H.U. Fundación Alcorcón</t>
  </si>
  <si>
    <t>H.U. La Princesa</t>
  </si>
  <si>
    <t xml:space="preserve">  H.U. Severo Ochoa</t>
  </si>
  <si>
    <t xml:space="preserve">  Instituto Psiquiátrico Servicios de Salud Mental José Germain</t>
  </si>
  <si>
    <t>Observatorio de Resultados - 2023</t>
  </si>
  <si>
    <t>TOTAL ACUMULADO</t>
  </si>
  <si>
    <t>Consultas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</si>
  <si>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</si>
  <si>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</si>
  <si>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</si>
  <si>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</si>
  <si>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</si>
  <si>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</si>
  <si>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</si>
  <si>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</si>
  <si>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</si>
  <si>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</si>
  <si>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</si>
  <si>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</si>
  <si>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Estado de salud de la población</t>
  </si>
  <si>
    <t>Indicadores de hospitales</t>
  </si>
  <si>
    <t>Indicadores de Atención Primaria</t>
  </si>
  <si>
    <t>SUMMA 112</t>
  </si>
  <si>
    <t>Observatorio de Resultados - 2022</t>
  </si>
  <si>
    <t xml:space="preserve"> Tipo de Informe</t>
  </si>
  <si>
    <t xml:space="preserve">Informe de Alta  </t>
  </si>
  <si>
    <t xml:space="preserve">Informe de Cuidados de Enfermería   </t>
  </si>
  <si>
    <t>Fuente de información: Visor de Historia Clínica “HORUS”</t>
  </si>
  <si>
    <t>informes generados en Hospitales PARA AP-MADRID</t>
  </si>
  <si>
    <t xml:space="preserve">Información Clínica en HORUS </t>
  </si>
  <si>
    <t>Total Episodios Registrados*</t>
  </si>
  <si>
    <t>Estudios de imagen *</t>
  </si>
  <si>
    <t>*Millones de episodios y de estudios</t>
  </si>
  <si>
    <t>Accesos al sistema HORUS en 2023</t>
  </si>
  <si>
    <t>Atención Hospitalaria</t>
  </si>
  <si>
    <t>Atención Primaria</t>
  </si>
  <si>
    <t>Servicios Centrales</t>
  </si>
  <si>
    <t>SUMMA 112/SAMUR</t>
  </si>
  <si>
    <t>Residencias y centros externos</t>
  </si>
  <si>
    <t>Otros</t>
  </si>
  <si>
    <t>Nº USUARIOS HORUS en 2023 por Entorno</t>
  </si>
  <si>
    <t xml:space="preserve">Atención Primaria    </t>
  </si>
  <si>
    <t xml:space="preserve">Resto de Entornos                </t>
  </si>
  <si>
    <t xml:space="preserve">Salud Pública                 </t>
  </si>
  <si>
    <t xml:space="preserve">Servicios Centrales           </t>
  </si>
  <si>
    <t xml:space="preserve">SUMMA 112 / SAMUR </t>
  </si>
  <si>
    <t xml:space="preserve">TOTAL USUARIOS                </t>
  </si>
  <si>
    <t>Ejercicio de derechos de los ciudadanos 2023</t>
  </si>
  <si>
    <t>Acceso</t>
  </si>
  <si>
    <t>Supresión</t>
  </si>
  <si>
    <t>Rectificación</t>
  </si>
  <si>
    <t>Oposición</t>
  </si>
  <si>
    <t>Limitación</t>
  </si>
  <si>
    <t>Otros *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</si>
  <si>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</si>
  <si>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</si>
  <si>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</si>
  <si>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</si>
  <si>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</si>
  <si>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</si>
  <si>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</si>
  <si>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</si>
  <si>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</si>
  <si>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</si>
  <si>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</si>
  <si>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</si>
  <si>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TOTALES</t>
  </si>
  <si>
    <t>Reclamaciones de Ciudadanos 2023</t>
  </si>
  <si>
    <t xml:space="preserve">Otros </t>
  </si>
  <si>
    <t xml:space="preserve">Aplicaciones analizadas </t>
  </si>
  <si>
    <t>Auditorías Técnicas de Seguridad Aplicaciones</t>
  </si>
  <si>
    <t>Enero</t>
  </si>
  <si>
    <t>Phishing Gestionados</t>
  </si>
  <si>
    <t>Vía Creación</t>
  </si>
  <si>
    <t>CORREO POSTAL</t>
  </si>
  <si>
    <t>ROBOT</t>
  </si>
  <si>
    <t>CORREO ELECTRÓNICO</t>
  </si>
  <si>
    <t>WEB SERVICE</t>
  </si>
  <si>
    <t>PROACTIVIDAD</t>
  </si>
  <si>
    <t>TELÉFONO</t>
  </si>
  <si>
    <t>GESTION AI</t>
  </si>
  <si>
    <t>PÁGINAS VISTAS</t>
  </si>
  <si>
    <t>VISITANTES ÚNICOS (suma diaria)</t>
  </si>
  <si>
    <t>POSICIONAMIENTO (*2)</t>
  </si>
  <si>
    <t>MEDIA</t>
  </si>
  <si>
    <t>Mi Carpeta de Salud</t>
  </si>
  <si>
    <t>Tarjeta Sanitaria Virtual (*1)</t>
  </si>
  <si>
    <t>HCDSNS</t>
  </si>
  <si>
    <t>Catálogo de hospitales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</si>
</sst>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#"/>
  </numFmts>
  <fonts count="49" x14ac:knownFonts="1"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4"/>
      <color theme="1" tint="0.499984740745262"/>
      <name val="Calibri"/>
      <family val="2"/>
      <scheme val="minor"/>
    </font>
    <font>
      <b/>
      <sz val="24"/>
      <color rgb="FFC00000"/>
      <name val="Calibri"/>
      <family val="2"/>
      <scheme val="minor"/>
    </font>
    <font>
      <b/>
      <sz val="22"/>
      <color theme="1" tint="0.499984740745262"/>
      <name val="Calibri"/>
      <family val="2"/>
      <scheme val="minor"/>
    </font>
    <font>
      <sz val="8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10"/>
      <color rgb="FF7F7F7F"/>
      <name val="Montserrat SemiBold"/>
    </font>
    <font>
      <sz val="9"/>
      <color rgb="FF7F7F7F"/>
      <name val="Montserrat Medium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7F7F7F"/>
      <name val="Montserrat Medium"/>
    </font>
    <font>
      <sz val="10"/>
      <color rgb="FF000000"/>
      <name val="Montserrat Medium"/>
    </font>
    <font>
      <sz val="9"/>
      <color rgb="FF000000"/>
      <name val="Montserrat Medium"/>
    </font>
    <font>
      <b/>
      <sz val="9"/>
      <color rgb="FF000000"/>
      <name val="Montserrat Medium"/>
    </font>
    <font>
      <sz val="1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b/>
      <sz val="18"/>
      <color theme="3"/>
      <name val="Calibri Light"/>
      <family val="2"/>
      <scheme val="maj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8"/>
      <color theme="1"/>
      <name val="Montserrat Medium"/>
    </font>
    <font>
      <i/>
      <sz val="8"/>
      <name val="Montserrat Medium"/>
    </font>
    <font>
      <b/>
      <sz val="12"/>
      <color theme="0"/>
      <name val="Calibri"/>
      <family val="2"/>
      <scheme val="minor"/>
    </font>
    <font>
      <b/>
      <sz val="10"/>
      <color rgb="FF000000"/>
      <name val="Montserrat Medium"/>
    </font>
  </fonts>
  <fills count="44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F6F9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8496B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5DCE4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3">
    <xf numFmtId="0" fontId="0" fillId="0" borderId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21" fillId="6" borderId="6" applyNumberFormat="0" applyAlignment="0" applyProtection="0"/>
    <xf numFmtId="0" fontId="22" fillId="7" borderId="7" applyNumberFormat="0" applyAlignment="0" applyProtection="0"/>
    <xf numFmtId="0" fontId="23" fillId="7" borderId="6" applyNumberFormat="0" applyAlignment="0" applyProtection="0"/>
    <xf numFmtId="0" fontId="24" fillId="0" borderId="8" applyNumberFormat="0" applyFill="0" applyAlignment="0" applyProtection="0"/>
    <xf numFmtId="0" fontId="25" fillId="8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29" fillId="33" borderId="0" applyNumberFormat="0" applyBorder="0" applyAlignment="0" applyProtection="0"/>
    <xf numFmtId="0" fontId="34" fillId="0" borderId="0"/>
    <xf numFmtId="0" fontId="37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4" fillId="0" borderId="0"/>
    <xf numFmtId="0" fontId="34" fillId="0" borderId="0"/>
    <xf numFmtId="0" fontId="38" fillId="0" borderId="0"/>
    <xf numFmtId="0" fontId="36" fillId="0" borderId="0"/>
    <xf numFmtId="0" fontId="14" fillId="0" borderId="0"/>
    <xf numFmtId="0" fontId="14" fillId="9" borderId="10" applyNumberFormat="0" applyFont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104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" fontId="13" fillId="0" borderId="2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3" fontId="0" fillId="0" borderId="0" xfId="0" applyNumberFormat="1"/>
    <xf numFmtId="3" fontId="13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justify" vertical="center"/>
    </xf>
    <xf numFmtId="0" fontId="31" fillId="2" borderId="1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vertical="center"/>
    </xf>
    <xf numFmtId="3" fontId="13" fillId="0" borderId="2" xfId="0" applyNumberFormat="1" applyFont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left" vertical="center" wrapText="1"/>
    </xf>
    <xf numFmtId="3" fontId="33" fillId="3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30" fillId="2" borderId="1" xfId="0" applyFont="1" applyFill="1" applyBorder="1" applyAlignment="1">
      <alignment horizontal="justify" vertical="center"/>
    </xf>
    <xf numFmtId="0" fontId="30" fillId="2" borderId="1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justify" vertical="center" wrapText="1"/>
    </xf>
    <xf numFmtId="3" fontId="30" fillId="3" borderId="2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left" vertical="center" wrapText="1"/>
    </xf>
    <xf numFmtId="3" fontId="13" fillId="34" borderId="2" xfId="0" applyNumberFormat="1" applyFont="1" applyFill="1" applyBorder="1" applyAlignment="1">
      <alignment horizontal="right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3" fontId="30" fillId="3" borderId="2" xfId="0" applyNumberFormat="1" applyFont="1" applyFill="1" applyBorder="1" applyAlignment="1">
      <alignment horizontal="right" vertical="center" wrapText="1"/>
    </xf>
    <xf numFmtId="10" fontId="30" fillId="3" borderId="2" xfId="0" applyNumberFormat="1" applyFont="1" applyFill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9" fontId="30" fillId="3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34" borderId="2" xfId="0" applyFont="1" applyFill="1" applyBorder="1" applyAlignment="1">
      <alignment horizontal="right" vertical="center" wrapText="1"/>
    </xf>
    <xf numFmtId="3" fontId="13" fillId="3" borderId="2" xfId="0" applyNumberFormat="1" applyFont="1" applyFill="1" applyBorder="1" applyAlignment="1">
      <alignment horizontal="right" vertical="center" wrapText="1"/>
    </xf>
    <xf numFmtId="0" fontId="28" fillId="37" borderId="19" xfId="0" applyFont="1" applyFill="1" applyBorder="1" applyAlignment="1">
      <alignment horizontal="center"/>
    </xf>
    <xf numFmtId="0" fontId="28" fillId="37" borderId="19" xfId="0" applyFont="1" applyFill="1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37" borderId="19" xfId="0" applyFill="1" applyBorder="1" applyAlignment="1">
      <alignment horizontal="left" vertical="center"/>
    </xf>
    <xf numFmtId="0" fontId="0" fillId="0" borderId="19" xfId="0" applyBorder="1" applyAlignment="1">
      <alignment horizontal="center"/>
    </xf>
    <xf numFmtId="0" fontId="0" fillId="37" borderId="19" xfId="0" applyFill="1" applyBorder="1" applyAlignment="1">
      <alignment horizontal="center" vertical="center"/>
    </xf>
    <xf numFmtId="0" fontId="0" fillId="37" borderId="19" xfId="0" applyFill="1" applyBorder="1"/>
    <xf numFmtId="3" fontId="30" fillId="3" borderId="2" xfId="0" applyNumberFormat="1" applyFont="1" applyFill="1" applyBorder="1" applyAlignment="1">
      <alignment horizontal="right" vertical="center"/>
    </xf>
    <xf numFmtId="0" fontId="30" fillId="3" borderId="2" xfId="0" applyFont="1" applyFill="1" applyBorder="1" applyAlignment="1">
      <alignment horizontal="justify" vertical="center"/>
    </xf>
    <xf numFmtId="0" fontId="13" fillId="0" borderId="2" xfId="0" applyFont="1" applyBorder="1" applyAlignment="1">
      <alignment horizontal="left" vertical="center"/>
    </xf>
    <xf numFmtId="0" fontId="46" fillId="0" borderId="0" xfId="0" applyFont="1" applyAlignment="1">
      <alignment horizontal="justify" vertical="center"/>
    </xf>
    <xf numFmtId="0" fontId="9" fillId="0" borderId="2" xfId="0" applyFont="1" applyBorder="1" applyAlignment="1">
      <alignment vertical="center"/>
    </xf>
    <xf numFmtId="0" fontId="30" fillId="2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45" fillId="0" borderId="0" xfId="0" applyFont="1" applyAlignment="1">
      <alignment horizontal="justify" vertical="center"/>
    </xf>
    <xf numFmtId="3" fontId="13" fillId="34" borderId="2" xfId="0" applyNumberFormat="1" applyFont="1" applyFill="1" applyBorder="1" applyAlignment="1">
      <alignment horizontal="center" vertical="center" wrapText="1"/>
    </xf>
    <xf numFmtId="0" fontId="34" fillId="0" borderId="0" xfId="39"/>
    <xf numFmtId="0" fontId="41" fillId="37" borderId="13" xfId="47" applyFont="1" applyFill="1" applyBorder="1" applyAlignment="1"/>
    <xf numFmtId="0" fontId="28" fillId="38" borderId="13" xfId="47" applyFont="1" applyFill="1" applyBorder="1" applyAlignment="1"/>
    <xf numFmtId="0" fontId="28" fillId="38" borderId="13" xfId="39" applyFont="1" applyFill="1" applyBorder="1" applyAlignment="1"/>
    <xf numFmtId="0" fontId="42" fillId="35" borderId="13" xfId="39" applyFont="1" applyFill="1" applyBorder="1" applyAlignment="1">
      <alignment horizontal="center" vertical="center"/>
    </xf>
    <xf numFmtId="0" fontId="41" fillId="37" borderId="13" xfId="39" applyFont="1" applyFill="1" applyBorder="1" applyAlignment="1"/>
    <xf numFmtId="165" fontId="43" fillId="37" borderId="13" xfId="39" applyNumberFormat="1" applyFont="1" applyFill="1" applyBorder="1" applyAlignment="1">
      <alignment horizontal="center" vertical="center" wrapText="1"/>
    </xf>
    <xf numFmtId="165" fontId="44" fillId="36" borderId="13" xfId="39" applyNumberFormat="1" applyFont="1" applyFill="1" applyBorder="1" applyAlignment="1">
      <alignment horizontal="center" vertical="center" wrapText="1"/>
    </xf>
    <xf numFmtId="165" fontId="42" fillId="36" borderId="13" xfId="39" applyNumberFormat="1" applyFont="1" applyFill="1" applyBorder="1" applyAlignment="1">
      <alignment horizontal="left" vertical="center" wrapText="1"/>
    </xf>
    <xf numFmtId="165" fontId="42" fillId="36" borderId="13" xfId="47" applyNumberFormat="1" applyFont="1" applyFill="1" applyBorder="1" applyAlignment="1">
      <alignment horizontal="left" vertical="center" wrapText="1"/>
    </xf>
    <xf numFmtId="165" fontId="43" fillId="36" borderId="13" xfId="47" applyNumberFormat="1" applyFont="1" applyFill="1" applyBorder="1" applyAlignment="1">
      <alignment horizontal="center" vertical="center" wrapText="1"/>
    </xf>
    <xf numFmtId="0" fontId="28" fillId="37" borderId="19" xfId="0" applyFont="1" applyFill="1" applyBorder="1" applyAlignment="1">
      <alignment horizontal="right"/>
    </xf>
    <xf numFmtId="0" fontId="0" fillId="0" borderId="19" xfId="0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/>
    </xf>
    <xf numFmtId="0" fontId="28" fillId="37" borderId="19" xfId="0" applyFont="1" applyFill="1" applyBorder="1" applyAlignment="1">
      <alignment horizontal="center" vertical="center"/>
    </xf>
    <xf numFmtId="0" fontId="25" fillId="39" borderId="19" xfId="0" applyFont="1" applyFill="1" applyBorder="1" applyAlignment="1">
      <alignment horizontal="center" vertical="center" wrapText="1"/>
    </xf>
    <xf numFmtId="0" fontId="25" fillId="39" borderId="19" xfId="0" applyFont="1" applyFill="1" applyBorder="1" applyAlignment="1">
      <alignment horizontal="center" vertical="center"/>
    </xf>
    <xf numFmtId="0" fontId="28" fillId="37" borderId="19" xfId="0" applyFont="1" applyFill="1" applyBorder="1" applyAlignment="1">
      <alignment horizontal="right" vertical="center"/>
    </xf>
    <xf numFmtId="0" fontId="28" fillId="37" borderId="19" xfId="0" applyFont="1" applyFill="1" applyBorder="1" applyAlignment="1">
      <alignment horizontal="left"/>
    </xf>
    <xf numFmtId="0" fontId="0" fillId="37" borderId="0" xfId="0" applyFill="1"/>
    <xf numFmtId="0" fontId="0" fillId="40" borderId="0" xfId="0" applyFill="1"/>
    <xf numFmtId="17" fontId="0" fillId="40" borderId="0" xfId="0" applyNumberFormat="1" applyFill="1"/>
    <xf numFmtId="0" fontId="0" fillId="36" borderId="0" xfId="0" applyFill="1"/>
    <xf numFmtId="3" fontId="0" fillId="0" borderId="0" xfId="0" applyNumberFormat="1" applyFill="1"/>
    <xf numFmtId="3" fontId="0" fillId="36" borderId="0" xfId="0" applyNumberFormat="1" applyFill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0" fillId="36" borderId="14" xfId="39" applyFont="1" applyFill="1" applyBorder="1" applyAlignment="1">
      <alignment horizontal="center"/>
    </xf>
    <xf numFmtId="0" fontId="40" fillId="36" borderId="16" xfId="39" applyFont="1" applyFill="1" applyBorder="1" applyAlignment="1">
      <alignment horizontal="center"/>
    </xf>
    <xf numFmtId="0" fontId="40" fillId="36" borderId="15" xfId="39" applyFont="1" applyFill="1" applyBorder="1" applyAlignment="1">
      <alignment horizontal="center"/>
    </xf>
    <xf numFmtId="0" fontId="42" fillId="35" borderId="13" xfId="39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justify" vertical="center"/>
    </xf>
    <xf numFmtId="0" fontId="47" fillId="39" borderId="17" xfId="0" applyFont="1" applyFill="1" applyBorder="1" applyAlignment="1">
      <alignment horizontal="center" vertical="center"/>
    </xf>
    <xf numFmtId="0" fontId="47" fillId="39" borderId="12" xfId="0" applyFont="1" applyFill="1" applyBorder="1" applyAlignment="1">
      <alignment horizontal="center" vertical="center"/>
    </xf>
    <xf numFmtId="0" fontId="47" fillId="39" borderId="18" xfId="0" applyFont="1" applyFill="1" applyBorder="1" applyAlignment="1">
      <alignment horizontal="center" vertical="center"/>
    </xf>
    <xf numFmtId="0" fontId="47" fillId="39" borderId="0" xfId="0" applyFont="1" applyFill="1" applyAlignment="1">
      <alignment horizontal="center" vertical="center"/>
    </xf>
    <xf numFmtId="0" fontId="47" fillId="39" borderId="20" xfId="0" applyFont="1" applyFill="1" applyBorder="1" applyAlignment="1">
      <alignment horizontal="center" vertical="center"/>
    </xf>
    <xf numFmtId="0" fontId="31" fillId="41" borderId="21" xfId="0" applyFont="1" applyFill="1" applyBorder="1" applyAlignment="1">
      <alignment vertical="center"/>
    </xf>
    <xf numFmtId="0" fontId="31" fillId="41" borderId="22" xfId="0" applyFont="1" applyFill="1" applyBorder="1" applyAlignment="1">
      <alignment horizontal="center" vertical="center"/>
    </xf>
    <xf numFmtId="0" fontId="31" fillId="42" borderId="23" xfId="0" applyFont="1" applyFill="1" applyBorder="1" applyAlignment="1">
      <alignment horizontal="center" vertical="center" wrapText="1"/>
    </xf>
    <xf numFmtId="0" fontId="31" fillId="41" borderId="22" xfId="0" applyFont="1" applyFill="1" applyBorder="1" applyAlignment="1">
      <alignment horizontal="center" vertical="center" wrapText="1"/>
    </xf>
    <xf numFmtId="0" fontId="31" fillId="43" borderId="24" xfId="0" applyFont="1" applyFill="1" applyBorder="1" applyAlignment="1">
      <alignment vertical="center"/>
    </xf>
    <xf numFmtId="3" fontId="48" fillId="0" borderId="25" xfId="0" applyNumberFormat="1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3" fontId="48" fillId="0" borderId="25" xfId="0" applyNumberFormat="1" applyFont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 wrapText="1"/>
    </xf>
  </cellXfs>
  <cellStyles count="53">
    <cellStyle name="20% - Énfasis1" xfId="16" builtinId="30" customBuiltin="1"/>
    <cellStyle name="20% - Énfasis2" xfId="20" builtinId="34" customBuiltin="1"/>
    <cellStyle name="20% - Énfasis3" xfId="24" builtinId="38" customBuiltin="1"/>
    <cellStyle name="20% - Énfasis4" xfId="28" builtinId="42" customBuiltin="1"/>
    <cellStyle name="20% - Énfasis5" xfId="32" builtinId="46" customBuiltin="1"/>
    <cellStyle name="20% - Énfasis6" xfId="36" builtinId="50" customBuiltin="1"/>
    <cellStyle name="40% - Énfasis1" xfId="17" builtinId="31" customBuiltin="1"/>
    <cellStyle name="40% - Énfasis2" xfId="21" builtinId="35" customBuiltin="1"/>
    <cellStyle name="40% - Énfasis3" xfId="25" builtinId="39" customBuiltin="1"/>
    <cellStyle name="40% - Énfasis4" xfId="29" builtinId="43" customBuiltin="1"/>
    <cellStyle name="40% - Énfasis5" xfId="33" builtinId="47" customBuiltin="1"/>
    <cellStyle name="40% - Énfasis6" xfId="37" builtinId="51" customBuiltin="1"/>
    <cellStyle name="60% - Énfasis1" xfId="18" builtinId="32" customBuiltin="1"/>
    <cellStyle name="60% - Énfasis2" xfId="22" builtinId="36" customBuiltin="1"/>
    <cellStyle name="60% - Énfasis3" xfId="26" builtinId="40" customBuiltin="1"/>
    <cellStyle name="60% - Énfasis4" xfId="30" builtinId="44" customBuiltin="1"/>
    <cellStyle name="60% - Énfasis5" xfId="34" builtinId="48" customBuiltin="1"/>
    <cellStyle name="60% - Énfasis6" xfId="38" builtinId="52" customBuiltin="1"/>
    <cellStyle name="Cálculo" xfId="9" builtinId="22" customBuiltin="1"/>
    <cellStyle name="Celda de comprobación" xfId="11" builtinId="23" customBuiltin="1"/>
    <cellStyle name="Celda vinculada" xfId="10" builtinId="24" customBuiltin="1"/>
    <cellStyle name="Encabezado 1" xfId="1" builtinId="16" customBuiltin="1"/>
    <cellStyle name="Encabezado 4" xfId="4" builtinId="19" customBuiltin="1"/>
    <cellStyle name="Énfasis1" xfId="15" builtinId="29" customBuiltin="1"/>
    <cellStyle name="Énfasis2" xfId="19" builtinId="33" customBuiltin="1"/>
    <cellStyle name="Énfasis3" xfId="23" builtinId="37" customBuiltin="1"/>
    <cellStyle name="Énfasis4" xfId="27" builtinId="41" customBuiltin="1"/>
    <cellStyle name="Énfasis5" xfId="31" builtinId="45" customBuiltin="1"/>
    <cellStyle name="Énfasis6" xfId="35" builtinId="49" customBuiltin="1"/>
    <cellStyle name="Entrada" xfId="7" builtinId="20" customBuiltin="1"/>
    <cellStyle name="Hipervínculo 2" xfId="40"/>
    <cellStyle name="Incorrecto" xfId="5" builtinId="27" customBuiltin="1"/>
    <cellStyle name="Millares 2" xfId="41"/>
    <cellStyle name="Millares 3" xfId="42"/>
    <cellStyle name="Neutral" xfId="6" builtinId="28" customBuiltin="1"/>
    <cellStyle name="Normal" xfId="0" builtinId="0"/>
    <cellStyle name="Normal 2" xfId="43"/>
    <cellStyle name="Normal 2 2" xfId="44"/>
    <cellStyle name="Normal 2 2 2" xfId="45"/>
    <cellStyle name="Normal 2 3" xfId="46"/>
    <cellStyle name="Normal 3" xfId="47"/>
    <cellStyle name="Normal 4" xfId="39"/>
    <cellStyle name="Notas 2" xfId="48"/>
    <cellStyle name="Porcentaje 2" xfId="50"/>
    <cellStyle name="Porcentaje 3" xfId="49"/>
    <cellStyle name="Salida" xfId="8" builtinId="21" customBuiltin="1"/>
    <cellStyle name="Texto de advertencia" xfId="12" builtinId="11" customBuiltin="1"/>
    <cellStyle name="Texto explicativo" xfId="13" builtinId="53" customBuiltin="1"/>
    <cellStyle name="Título 2" xfId="2" builtinId="17" customBuiltin="1"/>
    <cellStyle name="Título 3" xfId="3" builtinId="18" customBuiltin="1"/>
    <cellStyle name="Título 4" xfId="51"/>
    <cellStyle name="Título 5" xfId="52"/>
    <cellStyle name="Total" xfId="14" builtinId="25" customBuiltin="1"/>
  </cellStyles>
  <dxfs count="17"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1"/>
      </font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3" defaultTableStyle="TableStyleMedium2" defaultPivotStyle="PivotStyleLight16">
    <tableStyle name="ppt" pivot="0" count="3">
      <tableStyleElement type="wholeTable" dxfId="16"/>
      <tableStyleElement type="firstHeaderCell" dxfId="15"/>
      <tableStyleElement type="lastTotalCell" dxfId="14"/>
    </tableStyle>
    <tableStyle name="TableStyleMedium9 2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TableStyleMedium9 3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48ACC6"/>
      <color rgb="FF4BC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Accesos a secciones</a:t>
            </a:r>
          </a:p>
        </c:rich>
      </c:tx>
      <c:layout>
        <c:manualLayout>
          <c:xMode val="edge"/>
          <c:yMode val="edge"/>
          <c:x val="0.30979155730533681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'Carpeta de salud secciones'!$B$1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'Carpeta de salud secciones'!$A$1:$A$4</c15:sqref>
                  </c15:fullRef>
                </c:ext>
              </c:extLst>
              <c:f>'Carpeta de salud secciones'!$A$2:$A$4</c:f>
              <c:strCache>
                <c:ptCount val="3"/>
                <c:pt idx="0">
                  <c:v>Mi información clínica</c:v>
                </c:pt>
                <c:pt idx="1">
                  <c:v>Datos de mi salud</c:v>
                </c:pt>
                <c:pt idx="2">
                  <c:v>Mi calendario de citas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'Carpeta de salud secciones'!$B$1:$B$4</c15:sqref>
                  </c15:fullRef>
                </c:ext>
              </c:extLst>
              <c:f>'Carpeta de salud secciones'!$B$2:$B$4</c:f>
              <c:numCache>
                <c:formatCode>#,##0</c:formatCode>
                <c:ptCount val="3"/>
                <c:pt idx="0">
                  <c:v>2166355</c:v>
                </c:pt>
                <c:pt idx="1">
                  <c:v>464802</c:v>
                </c:pt>
                <c:pt idx="2">
                  <c:v>909004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A-45DF-9FF9-0527BD9F832F}"/>
            </c:ext>
          </c:extLst>
        </c:ser>
        <c:ser>
          <c:idx val="1"/>
          <c:order val="1"/>
          <c:tx>
            <c:strRef>
              <c:f>'Carpeta de salud secciones'!$C$1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'Carpeta de salud secciones'!$A$1:$A$4</c15:sqref>
                  </c15:fullRef>
                </c:ext>
              </c:extLst>
              <c:f>'Carpeta de salud secciones'!$A$2:$A$4</c:f>
              <c:strCache>
                <c:ptCount val="3"/>
                <c:pt idx="0">
                  <c:v>Mi información clínica</c:v>
                </c:pt>
                <c:pt idx="1">
                  <c:v>Datos de mi salud</c:v>
                </c:pt>
                <c:pt idx="2">
                  <c:v>Mi calendario de citas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'Carpeta de salud secciones'!$C$1:$C$4</c15:sqref>
                  </c15:fullRef>
                </c:ext>
              </c:extLst>
              <c:f>'Carpeta de salud secciones'!$C$2:$C$4</c:f>
              <c:numCache>
                <c:formatCode>#,##0</c:formatCode>
                <c:ptCount val="3"/>
                <c:pt idx="0">
                  <c:v>6264354</c:v>
                </c:pt>
                <c:pt idx="1">
                  <c:v>2126876</c:v>
                </c:pt>
                <c:pt idx="2">
                  <c:v>2935723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A-45DF-9FF9-0527BD9F8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8382096"/>
        <c:axId val="498383080"/>
      </c:barChart>
      <c:catAx>
        <c:axId val="4983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383080"/>
        <c:crosses val="autoZero"/>
        <c:auto val="1"/>
        <c:lblAlgn val="ctr"/>
        <c:lblOffset val="100"/>
        <c:noMultiLvlLbl val="0"/>
      </c:catAx>
      <c:valAx>
        <c:axId val="498383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3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6</xdr:row>
      <xdr:rowOff>66675</xdr:rowOff>
    </xdr:from>
    <xdr:to>
      <xdr:col>2</xdr:col>
      <xdr:colOff>708025</xdr:colOff>
      <xdr:row>21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opLeftCell="A13" workbookViewId="0">
      <selection activeCell="D23" sqref="D23"/>
    </sheetView>
  </sheetViews>
  <sheetFormatPr baseColWidth="10" defaultColWidth="11.453125" defaultRowHeight="14.5" x14ac:dyDescent="0.35"/>
  <cols>
    <col min="1" max="3" width="11.453125" style="3"/>
    <col min="4" max="4" width="69.1796875" style="3" customWidth="1"/>
    <col min="5" max="16384" width="11.453125" style="3"/>
  </cols>
  <sheetData>
    <row r="3" spans="1:8" x14ac:dyDescent="0.35">
      <c r="B3" s="4"/>
    </row>
    <row r="4" spans="1:8" ht="46" x14ac:dyDescent="0.35">
      <c r="A4" s="79" t="s">
        <v>8</v>
      </c>
      <c r="B4" s="79"/>
      <c r="C4" s="79"/>
      <c r="D4" s="79"/>
      <c r="E4" s="79"/>
      <c r="F4" s="79"/>
      <c r="G4" s="79"/>
    </row>
    <row r="5" spans="1:8" x14ac:dyDescent="0.35">
      <c r="A5" s="2"/>
      <c r="B5" s="2"/>
      <c r="C5" s="2"/>
      <c r="D5" s="2"/>
      <c r="E5" s="2"/>
      <c r="F5" s="2"/>
      <c r="G5" s="2"/>
    </row>
    <row r="6" spans="1:8" x14ac:dyDescent="0.35">
      <c r="A6" s="2"/>
      <c r="B6" s="2"/>
      <c r="C6" s="2"/>
      <c r="D6" s="2"/>
      <c r="E6" s="2"/>
      <c r="F6" s="2"/>
      <c r="G6" s="2"/>
    </row>
    <row r="7" spans="1:8" x14ac:dyDescent="0.35">
      <c r="A7" s="2"/>
      <c r="B7" s="2"/>
      <c r="C7" s="2"/>
      <c r="D7" s="2"/>
      <c r="E7" s="2"/>
      <c r="F7" s="2"/>
      <c r="G7" s="2"/>
    </row>
    <row r="8" spans="1:8" x14ac:dyDescent="0.35">
      <c r="A8" s="2"/>
      <c r="B8" s="2"/>
      <c r="C8" s="2"/>
      <c r="D8" s="2"/>
      <c r="E8" s="2"/>
      <c r="F8" s="2"/>
      <c r="G8" s="2"/>
    </row>
    <row r="9" spans="1:8" x14ac:dyDescent="0.35">
      <c r="A9" s="2"/>
      <c r="B9" s="2"/>
      <c r="C9" s="2"/>
      <c r="D9" s="2"/>
      <c r="E9" s="2"/>
      <c r="F9" s="2"/>
      <c r="G9" s="2"/>
    </row>
    <row r="10" spans="1:8" ht="36" x14ac:dyDescent="0.35">
      <c r="A10" s="80" t="s">
        <v>0</v>
      </c>
      <c r="B10" s="80"/>
      <c r="C10" s="80"/>
      <c r="D10" s="80"/>
      <c r="E10" s="80"/>
      <c r="F10" s="80"/>
      <c r="G10" s="80"/>
    </row>
    <row r="14" spans="1:8" ht="31" x14ac:dyDescent="0.35">
      <c r="A14" s="81" t="s">
        <v>6</v>
      </c>
      <c r="B14" s="81"/>
      <c r="C14" s="81"/>
      <c r="D14" s="81"/>
      <c r="E14" s="81"/>
      <c r="F14" s="81"/>
      <c r="G14" s="81"/>
      <c r="H14" s="5"/>
    </row>
    <row r="15" spans="1:8" x14ac:dyDescent="0.35">
      <c r="A15" s="1"/>
      <c r="B15" s="1"/>
      <c r="C15" s="1"/>
      <c r="D15" s="1"/>
      <c r="E15" s="1"/>
      <c r="F15" s="1"/>
      <c r="G15" s="1"/>
    </row>
    <row r="16" spans="1:8" x14ac:dyDescent="0.35">
      <c r="A16" s="1"/>
      <c r="B16" s="1"/>
      <c r="C16" s="1"/>
      <c r="D16" s="1"/>
      <c r="E16" s="1"/>
      <c r="F16" s="1"/>
      <c r="G16" s="1"/>
    </row>
    <row r="17" spans="1:8" x14ac:dyDescent="0.35">
      <c r="A17" s="1"/>
      <c r="B17" s="1"/>
      <c r="C17" s="1"/>
      <c r="D17" s="1"/>
      <c r="E17" s="1"/>
      <c r="F17" s="1"/>
      <c r="G17" s="1"/>
    </row>
    <row r="18" spans="1:8" ht="31" x14ac:dyDescent="0.35">
      <c r="A18" s="82" t="s">
        <v>11</v>
      </c>
      <c r="B18" s="82"/>
      <c r="C18" s="82"/>
      <c r="D18" s="82"/>
      <c r="E18" s="82"/>
      <c r="F18" s="82"/>
      <c r="G18" s="82"/>
      <c r="H18" s="6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sqref="A1:F6"/>
    </sheetView>
  </sheetViews>
  <sheetFormatPr baseColWidth="10" defaultRowHeight="14.5" x14ac:dyDescent="0.35"/>
  <cols>
    <col min="1" max="1" width="42.54296875" customWidth="1"/>
  </cols>
  <sheetData>
    <row r="1" spans="1:6" ht="15" thickBot="1" x14ac:dyDescent="0.4">
      <c r="A1" s="21" t="s">
        <v>62</v>
      </c>
      <c r="B1" s="21">
        <v>2019</v>
      </c>
      <c r="C1" s="21">
        <v>2020</v>
      </c>
      <c r="D1" s="21">
        <v>2021</v>
      </c>
      <c r="E1" s="21">
        <v>2022</v>
      </c>
      <c r="F1" s="50">
        <v>2023</v>
      </c>
    </row>
    <row r="2" spans="1:6" ht="15" thickBot="1" x14ac:dyDescent="0.4">
      <c r="A2" s="10" t="s">
        <v>63</v>
      </c>
      <c r="B2" s="10">
        <v>325.8</v>
      </c>
      <c r="C2" s="10">
        <v>359.6</v>
      </c>
      <c r="D2" s="10">
        <v>394.9</v>
      </c>
      <c r="E2" s="10">
        <v>443.5</v>
      </c>
      <c r="F2" s="35">
        <v>486.8</v>
      </c>
    </row>
    <row r="3" spans="1:6" ht="15" thickBot="1" x14ac:dyDescent="0.4">
      <c r="A3" s="10" t="s">
        <v>64</v>
      </c>
      <c r="B3" s="10">
        <v>20.2</v>
      </c>
      <c r="C3" s="10">
        <v>22.5</v>
      </c>
      <c r="D3" s="10">
        <v>25.1</v>
      </c>
      <c r="E3" s="10">
        <v>27.9</v>
      </c>
      <c r="F3" s="35">
        <v>30.6</v>
      </c>
    </row>
    <row r="4" spans="1:6" ht="15" thickBot="1" x14ac:dyDescent="0.4">
      <c r="A4" s="10" t="s">
        <v>65</v>
      </c>
      <c r="B4" s="49"/>
      <c r="C4" s="49"/>
      <c r="D4" s="49"/>
      <c r="E4" s="49"/>
      <c r="F4" s="35"/>
    </row>
    <row r="5" spans="1:6" x14ac:dyDescent="0.35">
      <c r="A5" s="48" t="s">
        <v>65</v>
      </c>
    </row>
    <row r="6" spans="1:6" ht="25" x14ac:dyDescent="0.35">
      <c r="A6" s="52" t="s">
        <v>60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baseColWidth="10" defaultRowHeight="14.5" x14ac:dyDescent="0.35"/>
  <cols>
    <col min="1" max="1" width="44.26953125" customWidth="1"/>
  </cols>
  <sheetData>
    <row r="1" spans="1:2" ht="15" thickBot="1" x14ac:dyDescent="0.4">
      <c r="A1" s="87" t="s">
        <v>66</v>
      </c>
      <c r="B1" s="87"/>
    </row>
    <row r="2" spans="1:2" ht="15" thickBot="1" x14ac:dyDescent="0.4">
      <c r="A2" s="47" t="s">
        <v>67</v>
      </c>
      <c r="B2" s="12">
        <v>4536363</v>
      </c>
    </row>
    <row r="3" spans="1:2" ht="15" thickBot="1" x14ac:dyDescent="0.4">
      <c r="A3" s="47" t="s">
        <v>68</v>
      </c>
      <c r="B3" s="12">
        <v>6831083</v>
      </c>
    </row>
    <row r="4" spans="1:2" ht="15" thickBot="1" x14ac:dyDescent="0.4">
      <c r="A4" s="47" t="s">
        <v>69</v>
      </c>
      <c r="B4" s="12">
        <v>464841</v>
      </c>
    </row>
    <row r="5" spans="1:2" ht="15" thickBot="1" x14ac:dyDescent="0.4">
      <c r="A5" s="47" t="s">
        <v>70</v>
      </c>
      <c r="B5" s="12">
        <v>312951</v>
      </c>
    </row>
    <row r="6" spans="1:2" ht="15" thickBot="1" x14ac:dyDescent="0.4">
      <c r="A6" s="47" t="s">
        <v>71</v>
      </c>
      <c r="B6" s="12">
        <v>34420</v>
      </c>
    </row>
    <row r="7" spans="1:2" ht="15" thickBot="1" x14ac:dyDescent="0.4">
      <c r="A7" s="47" t="s">
        <v>9</v>
      </c>
      <c r="B7" s="12">
        <v>7591</v>
      </c>
    </row>
    <row r="8" spans="1:2" ht="15" thickBot="1" x14ac:dyDescent="0.4">
      <c r="A8" s="47" t="s">
        <v>72</v>
      </c>
      <c r="B8" s="12">
        <v>2893</v>
      </c>
    </row>
    <row r="9" spans="1:2" x14ac:dyDescent="0.35">
      <c r="A9" s="52" t="s">
        <v>60</v>
      </c>
    </row>
  </sheetData>
  <mergeCells count="1">
    <mergeCell ref="A1:B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B9"/>
    </sheetView>
  </sheetViews>
  <sheetFormatPr baseColWidth="10" defaultRowHeight="14.5" x14ac:dyDescent="0.35"/>
  <cols>
    <col min="1" max="1" width="32.6328125" customWidth="1"/>
  </cols>
  <sheetData>
    <row r="1" spans="1:2" ht="15" thickBot="1" x14ac:dyDescent="0.4">
      <c r="A1" s="88" t="s">
        <v>73</v>
      </c>
      <c r="B1" s="88"/>
    </row>
    <row r="2" spans="1:2" ht="15" thickBot="1" x14ac:dyDescent="0.4">
      <c r="A2" s="10" t="s">
        <v>67</v>
      </c>
      <c r="B2" s="12">
        <v>60422</v>
      </c>
    </row>
    <row r="3" spans="1:2" ht="15" thickBot="1" x14ac:dyDescent="0.4">
      <c r="A3" s="10" t="s">
        <v>74</v>
      </c>
      <c r="B3" s="12">
        <v>21181</v>
      </c>
    </row>
    <row r="4" spans="1:2" ht="15" thickBot="1" x14ac:dyDescent="0.4">
      <c r="A4" s="10" t="s">
        <v>71</v>
      </c>
      <c r="B4" s="13">
        <v>913</v>
      </c>
    </row>
    <row r="5" spans="1:2" ht="15" thickBot="1" x14ac:dyDescent="0.4">
      <c r="A5" s="10" t="s">
        <v>75</v>
      </c>
      <c r="B5" s="13">
        <v>71</v>
      </c>
    </row>
    <row r="6" spans="1:2" ht="15" thickBot="1" x14ac:dyDescent="0.4">
      <c r="A6" s="10" t="s">
        <v>76</v>
      </c>
      <c r="B6" s="13">
        <v>196</v>
      </c>
    </row>
    <row r="7" spans="1:2" ht="15" thickBot="1" x14ac:dyDescent="0.4">
      <c r="A7" s="10" t="s">
        <v>77</v>
      </c>
      <c r="B7" s="12">
        <v>1315</v>
      </c>
    </row>
    <row r="8" spans="1:2" ht="15" thickBot="1" x14ac:dyDescent="0.4">
      <c r="A8" s="10" t="s">
        <v>78</v>
      </c>
      <c r="B8" s="12">
        <v>2020</v>
      </c>
    </row>
    <row r="9" spans="1:2" ht="15" thickBot="1" x14ac:dyDescent="0.4">
      <c r="A9" s="46" t="s">
        <v>79</v>
      </c>
      <c r="B9" s="45">
        <v>86118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opLeftCell="A7" workbookViewId="0">
      <selection sqref="A1:G20"/>
    </sheetView>
  </sheetViews>
  <sheetFormatPr baseColWidth="10" defaultRowHeight="14.5" x14ac:dyDescent="0.35"/>
  <sheetData>
    <row r="1" spans="1:7" ht="15.5" x14ac:dyDescent="0.35">
      <c r="A1" s="89" t="s">
        <v>80</v>
      </c>
      <c r="B1" s="90"/>
      <c r="C1" s="90"/>
      <c r="D1" s="90"/>
      <c r="E1" s="90"/>
      <c r="F1" s="90"/>
      <c r="G1" s="91"/>
    </row>
    <row r="2" spans="1:7" x14ac:dyDescent="0.35">
      <c r="A2" s="44"/>
      <c r="B2" s="43" t="s">
        <v>81</v>
      </c>
      <c r="C2" s="43" t="s">
        <v>82</v>
      </c>
      <c r="D2" s="43" t="s">
        <v>83</v>
      </c>
      <c r="E2" s="43" t="s">
        <v>84</v>
      </c>
      <c r="F2" s="43" t="s">
        <v>85</v>
      </c>
      <c r="G2" s="43" t="s">
        <v>86</v>
      </c>
    </row>
    <row r="3" spans="1:7" x14ac:dyDescent="0.35">
      <c r="A3" s="44" t="s">
        <v>87</v>
      </c>
      <c r="B3" s="42">
        <v>8</v>
      </c>
      <c r="C3" s="42">
        <v>2</v>
      </c>
      <c r="D3" s="42">
        <v>0</v>
      </c>
      <c r="E3" s="42">
        <v>1</v>
      </c>
      <c r="F3" s="42">
        <v>0</v>
      </c>
      <c r="G3" s="42">
        <v>1</v>
      </c>
    </row>
    <row r="4" spans="1:7" x14ac:dyDescent="0.35">
      <c r="A4" s="44" t="s">
        <v>88</v>
      </c>
      <c r="B4" s="42">
        <v>17</v>
      </c>
      <c r="C4" s="42">
        <v>6</v>
      </c>
      <c r="D4" s="42">
        <v>2</v>
      </c>
      <c r="E4" s="42">
        <v>2</v>
      </c>
      <c r="F4" s="42">
        <v>0</v>
      </c>
      <c r="G4" s="42">
        <v>1</v>
      </c>
    </row>
    <row r="5" spans="1:7" x14ac:dyDescent="0.35">
      <c r="A5" s="44" t="s">
        <v>89</v>
      </c>
      <c r="B5" s="42">
        <v>10</v>
      </c>
      <c r="C5" s="42">
        <v>6</v>
      </c>
      <c r="D5" s="42">
        <v>1</v>
      </c>
      <c r="E5" s="42">
        <v>0</v>
      </c>
      <c r="F5" s="42">
        <v>0</v>
      </c>
      <c r="G5" s="42">
        <v>1</v>
      </c>
    </row>
    <row r="6" spans="1:7" x14ac:dyDescent="0.35">
      <c r="A6" s="44" t="s">
        <v>90</v>
      </c>
      <c r="B6" s="42">
        <v>12</v>
      </c>
      <c r="C6" s="42">
        <v>5</v>
      </c>
      <c r="D6" s="42">
        <v>2</v>
      </c>
      <c r="E6" s="42">
        <v>0</v>
      </c>
      <c r="F6" s="42">
        <v>0</v>
      </c>
      <c r="G6" s="42">
        <v>1</v>
      </c>
    </row>
    <row r="7" spans="1:7" x14ac:dyDescent="0.35">
      <c r="A7" s="44" t="s">
        <v>91</v>
      </c>
      <c r="B7" s="42">
        <v>5</v>
      </c>
      <c r="C7" s="42">
        <v>4</v>
      </c>
      <c r="D7" s="42">
        <v>1</v>
      </c>
      <c r="E7" s="42">
        <v>1</v>
      </c>
      <c r="F7" s="42">
        <v>0</v>
      </c>
      <c r="G7" s="42">
        <v>0</v>
      </c>
    </row>
    <row r="8" spans="1:7" x14ac:dyDescent="0.35">
      <c r="A8" s="44" t="s">
        <v>92</v>
      </c>
      <c r="B8" s="42">
        <v>8</v>
      </c>
      <c r="C8" s="42">
        <v>2</v>
      </c>
      <c r="D8" s="42">
        <v>2</v>
      </c>
      <c r="E8" s="42">
        <v>1</v>
      </c>
      <c r="F8" s="42">
        <v>0</v>
      </c>
      <c r="G8" s="42">
        <v>1</v>
      </c>
    </row>
    <row r="9" spans="1:7" x14ac:dyDescent="0.35">
      <c r="A9" s="44" t="s">
        <v>93</v>
      </c>
      <c r="B9" s="42">
        <v>15</v>
      </c>
      <c r="C9" s="42">
        <v>1</v>
      </c>
      <c r="D9" s="42">
        <v>1</v>
      </c>
      <c r="E9" s="42">
        <v>0</v>
      </c>
      <c r="F9" s="42">
        <v>0</v>
      </c>
      <c r="G9" s="42">
        <v>0</v>
      </c>
    </row>
    <row r="10" spans="1:7" x14ac:dyDescent="0.35">
      <c r="A10" s="41" t="s">
        <v>94</v>
      </c>
      <c r="B10" s="40">
        <v>3</v>
      </c>
      <c r="C10" s="40">
        <v>1</v>
      </c>
      <c r="D10" s="42">
        <v>0</v>
      </c>
      <c r="E10" s="42">
        <v>1</v>
      </c>
      <c r="F10" s="42">
        <v>0</v>
      </c>
      <c r="G10" s="42">
        <v>0</v>
      </c>
    </row>
    <row r="11" spans="1:7" x14ac:dyDescent="0.35">
      <c r="A11" s="44" t="s">
        <v>95</v>
      </c>
      <c r="B11" s="42">
        <v>4</v>
      </c>
      <c r="C11" s="42">
        <v>3</v>
      </c>
      <c r="D11" s="42">
        <v>0</v>
      </c>
      <c r="E11" s="42">
        <v>0</v>
      </c>
      <c r="F11" s="42">
        <v>0</v>
      </c>
      <c r="G11" s="42">
        <v>0</v>
      </c>
    </row>
    <row r="12" spans="1:7" x14ac:dyDescent="0.35">
      <c r="A12" s="44" t="s">
        <v>96</v>
      </c>
      <c r="B12" s="42">
        <v>24</v>
      </c>
      <c r="C12" s="42">
        <v>6</v>
      </c>
      <c r="D12" s="42">
        <v>1</v>
      </c>
      <c r="E12" s="42">
        <v>15</v>
      </c>
      <c r="F12" s="42">
        <v>0</v>
      </c>
      <c r="G12" s="42">
        <v>0</v>
      </c>
    </row>
    <row r="13" spans="1:7" x14ac:dyDescent="0.35">
      <c r="A13" s="44" t="s">
        <v>97</v>
      </c>
      <c r="B13" s="42">
        <v>8</v>
      </c>
      <c r="C13" s="42">
        <v>4</v>
      </c>
      <c r="D13" s="42">
        <v>2</v>
      </c>
      <c r="E13" s="42">
        <v>149</v>
      </c>
      <c r="F13" s="42">
        <v>0</v>
      </c>
      <c r="G13" s="42">
        <v>0</v>
      </c>
    </row>
    <row r="14" spans="1:7" x14ac:dyDescent="0.35">
      <c r="A14" s="44" t="s">
        <v>98</v>
      </c>
      <c r="B14" s="42">
        <v>12</v>
      </c>
      <c r="C14" s="42">
        <v>2</v>
      </c>
      <c r="D14" s="42">
        <v>1</v>
      </c>
      <c r="E14" s="42">
        <v>168</v>
      </c>
      <c r="F14" s="42">
        <v>0</v>
      </c>
      <c r="G14" s="42">
        <v>1</v>
      </c>
    </row>
    <row r="15" spans="1:7" x14ac:dyDescent="0.35">
      <c r="A15" s="39" t="s">
        <v>99</v>
      </c>
      <c r="B15" s="38">
        <f t="shared" ref="B15:G15" si="0">SUM(B3:B14)</f>
        <v>126</v>
      </c>
      <c r="C15" s="38">
        <f t="shared" si="0"/>
        <v>42</v>
      </c>
      <c r="D15" s="38">
        <f t="shared" si="0"/>
        <v>13</v>
      </c>
      <c r="E15" s="38">
        <f t="shared" si="0"/>
        <v>338</v>
      </c>
      <c r="F15" s="38">
        <f t="shared" si="0"/>
        <v>0</v>
      </c>
      <c r="G15" s="38">
        <f t="shared" si="0"/>
        <v>6</v>
      </c>
    </row>
    <row r="18" spans="1:7" ht="15.5" x14ac:dyDescent="0.35">
      <c r="A18" s="89" t="s">
        <v>100</v>
      </c>
      <c r="B18" s="90"/>
      <c r="C18" s="90"/>
      <c r="D18" s="90"/>
      <c r="E18" s="90"/>
      <c r="F18" s="90"/>
      <c r="G18" s="90"/>
    </row>
    <row r="19" spans="1:7" x14ac:dyDescent="0.35">
      <c r="A19" s="44"/>
      <c r="B19" s="43" t="s">
        <v>81</v>
      </c>
      <c r="C19" s="43" t="s">
        <v>82</v>
      </c>
      <c r="D19" s="43" t="s">
        <v>83</v>
      </c>
      <c r="E19" s="43" t="s">
        <v>84</v>
      </c>
      <c r="F19" s="43" t="s">
        <v>85</v>
      </c>
      <c r="G19" s="43" t="s">
        <v>101</v>
      </c>
    </row>
    <row r="20" spans="1:7" x14ac:dyDescent="0.35">
      <c r="A20" s="65" t="s">
        <v>99</v>
      </c>
      <c r="B20" s="38">
        <f t="shared" ref="B20:G20" si="1">SUM(B3:B14)</f>
        <v>126</v>
      </c>
      <c r="C20" s="38">
        <f t="shared" si="1"/>
        <v>42</v>
      </c>
      <c r="D20" s="38">
        <f t="shared" si="1"/>
        <v>13</v>
      </c>
      <c r="E20" s="38">
        <f t="shared" si="1"/>
        <v>338</v>
      </c>
      <c r="F20" s="38">
        <f t="shared" si="1"/>
        <v>0</v>
      </c>
      <c r="G20" s="38">
        <f t="shared" si="1"/>
        <v>6</v>
      </c>
    </row>
  </sheetData>
  <mergeCells count="2">
    <mergeCell ref="A1:G1"/>
    <mergeCell ref="A18:G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H10" sqref="H10"/>
    </sheetView>
  </sheetViews>
  <sheetFormatPr baseColWidth="10" defaultRowHeight="14.5" x14ac:dyDescent="0.35"/>
  <sheetData>
    <row r="1" spans="1:6" ht="15.5" x14ac:dyDescent="0.35">
      <c r="A1" s="92" t="s">
        <v>102</v>
      </c>
      <c r="B1" s="92"/>
      <c r="C1" s="92"/>
      <c r="D1" s="92"/>
      <c r="E1" s="92"/>
      <c r="F1" s="92"/>
    </row>
    <row r="2" spans="1:6" x14ac:dyDescent="0.35">
      <c r="A2" s="44"/>
      <c r="B2" s="43">
        <v>2019</v>
      </c>
      <c r="C2" s="43">
        <v>2020</v>
      </c>
      <c r="D2" s="43">
        <v>2021</v>
      </c>
      <c r="E2" s="43">
        <v>2022</v>
      </c>
      <c r="F2" s="43">
        <v>2023</v>
      </c>
    </row>
    <row r="3" spans="1:6" x14ac:dyDescent="0.35">
      <c r="A3" s="44" t="s">
        <v>87</v>
      </c>
      <c r="B3" s="42">
        <v>1</v>
      </c>
      <c r="C3" s="66">
        <v>7</v>
      </c>
      <c r="D3" s="40">
        <v>5</v>
      </c>
      <c r="E3" s="40">
        <v>5</v>
      </c>
      <c r="F3" s="67">
        <v>5</v>
      </c>
    </row>
    <row r="4" spans="1:6" x14ac:dyDescent="0.35">
      <c r="A4" s="44" t="s">
        <v>88</v>
      </c>
      <c r="B4" s="42">
        <v>1</v>
      </c>
      <c r="C4" s="42">
        <v>4</v>
      </c>
      <c r="D4" s="40">
        <v>3</v>
      </c>
      <c r="E4" s="40">
        <v>5</v>
      </c>
      <c r="F4" s="40">
        <v>0</v>
      </c>
    </row>
    <row r="5" spans="1:6" x14ac:dyDescent="0.35">
      <c r="A5" s="44" t="s">
        <v>89</v>
      </c>
      <c r="B5" s="42">
        <v>1</v>
      </c>
      <c r="C5" s="42">
        <v>11</v>
      </c>
      <c r="D5" s="40">
        <v>3</v>
      </c>
      <c r="E5" s="40">
        <v>3</v>
      </c>
      <c r="F5" s="40">
        <v>6</v>
      </c>
    </row>
    <row r="6" spans="1:6" x14ac:dyDescent="0.35">
      <c r="A6" s="44" t="s">
        <v>90</v>
      </c>
      <c r="B6" s="42">
        <v>3</v>
      </c>
      <c r="C6" s="42">
        <v>3</v>
      </c>
      <c r="D6" s="40">
        <v>5</v>
      </c>
      <c r="E6" s="40">
        <v>6</v>
      </c>
      <c r="F6" s="40">
        <v>9</v>
      </c>
    </row>
    <row r="7" spans="1:6" x14ac:dyDescent="0.35">
      <c r="A7" s="44" t="s">
        <v>91</v>
      </c>
      <c r="B7" s="42">
        <v>0</v>
      </c>
      <c r="C7" s="42">
        <v>4</v>
      </c>
      <c r="D7" s="40">
        <v>2</v>
      </c>
      <c r="E7" s="40">
        <v>4</v>
      </c>
      <c r="F7" s="40">
        <v>5</v>
      </c>
    </row>
    <row r="8" spans="1:6" x14ac:dyDescent="0.35">
      <c r="A8" s="44" t="s">
        <v>92</v>
      </c>
      <c r="B8" s="42">
        <v>6</v>
      </c>
      <c r="C8" s="42">
        <v>6</v>
      </c>
      <c r="D8" s="40">
        <v>6</v>
      </c>
      <c r="E8" s="40">
        <v>6</v>
      </c>
      <c r="F8" s="40">
        <v>7</v>
      </c>
    </row>
    <row r="9" spans="1:6" x14ac:dyDescent="0.35">
      <c r="A9" s="44" t="s">
        <v>93</v>
      </c>
      <c r="B9" s="42">
        <v>4</v>
      </c>
      <c r="C9" s="42">
        <v>4</v>
      </c>
      <c r="D9" s="40">
        <v>6</v>
      </c>
      <c r="E9" s="40">
        <v>4</v>
      </c>
      <c r="F9" s="40">
        <v>7</v>
      </c>
    </row>
    <row r="10" spans="1:6" x14ac:dyDescent="0.35">
      <c r="A10" s="41" t="s">
        <v>94</v>
      </c>
      <c r="B10" s="42">
        <v>2</v>
      </c>
      <c r="C10" s="42">
        <v>6</v>
      </c>
      <c r="D10" s="40">
        <v>4</v>
      </c>
      <c r="E10" s="40">
        <v>3</v>
      </c>
      <c r="F10" s="40">
        <v>6</v>
      </c>
    </row>
    <row r="11" spans="1:6" x14ac:dyDescent="0.35">
      <c r="A11" s="44" t="s">
        <v>95</v>
      </c>
      <c r="B11" s="42">
        <v>10</v>
      </c>
      <c r="C11" s="42">
        <v>6</v>
      </c>
      <c r="D11" s="40">
        <v>1</v>
      </c>
      <c r="E11" s="40">
        <v>1</v>
      </c>
      <c r="F11" s="40">
        <v>6</v>
      </c>
    </row>
    <row r="12" spans="1:6" x14ac:dyDescent="0.35">
      <c r="A12" s="44" t="s">
        <v>96</v>
      </c>
      <c r="B12" s="42">
        <v>12</v>
      </c>
      <c r="C12" s="42">
        <v>10</v>
      </c>
      <c r="D12" s="40">
        <v>6</v>
      </c>
      <c r="E12" s="40">
        <v>8</v>
      </c>
      <c r="F12" s="40">
        <v>3</v>
      </c>
    </row>
    <row r="13" spans="1:6" x14ac:dyDescent="0.35">
      <c r="A13" s="44" t="s">
        <v>97</v>
      </c>
      <c r="B13" s="42">
        <v>5</v>
      </c>
      <c r="C13" s="42">
        <v>9</v>
      </c>
      <c r="D13" s="40">
        <v>2</v>
      </c>
      <c r="E13" s="40">
        <v>1</v>
      </c>
      <c r="F13" s="40">
        <v>3</v>
      </c>
    </row>
    <row r="14" spans="1:6" x14ac:dyDescent="0.35">
      <c r="A14" s="44" t="s">
        <v>98</v>
      </c>
      <c r="B14" s="42">
        <v>4</v>
      </c>
      <c r="C14" s="42">
        <v>6</v>
      </c>
      <c r="D14" s="40">
        <v>3</v>
      </c>
      <c r="E14" s="40">
        <v>4</v>
      </c>
      <c r="F14" s="40">
        <v>8</v>
      </c>
    </row>
    <row r="15" spans="1:6" x14ac:dyDescent="0.35">
      <c r="A15" s="39" t="s">
        <v>99</v>
      </c>
      <c r="B15" s="68">
        <f>SUM(B3:B14)</f>
        <v>49</v>
      </c>
      <c r="C15" s="68">
        <f>SUM(C3:C14)</f>
        <v>76</v>
      </c>
      <c r="D15" s="68">
        <f>SUM(D3:D14)</f>
        <v>46</v>
      </c>
      <c r="E15" s="68">
        <f>SUM(E3:E14)</f>
        <v>50</v>
      </c>
      <c r="F15" s="68">
        <f>SUM(F3:F14)</f>
        <v>65</v>
      </c>
    </row>
    <row r="18" spans="1:6" x14ac:dyDescent="0.35">
      <c r="A18" s="69"/>
      <c r="B18" s="69">
        <v>2019</v>
      </c>
      <c r="C18" s="69">
        <v>2020</v>
      </c>
      <c r="D18" s="70">
        <v>2021</v>
      </c>
      <c r="E18" s="70">
        <v>2022</v>
      </c>
      <c r="F18" s="70">
        <v>2023</v>
      </c>
    </row>
    <row r="19" spans="1:6" x14ac:dyDescent="0.35">
      <c r="A19" s="71" t="s">
        <v>99</v>
      </c>
      <c r="B19" s="68">
        <f>B15</f>
        <v>49</v>
      </c>
      <c r="C19" s="68">
        <f>C15</f>
        <v>76</v>
      </c>
      <c r="D19" s="68">
        <f>D15</f>
        <v>46</v>
      </c>
      <c r="E19" s="68">
        <f>E15</f>
        <v>50</v>
      </c>
      <c r="F19" s="68">
        <f>F15</f>
        <v>65</v>
      </c>
    </row>
  </sheetData>
  <mergeCells count="1">
    <mergeCell ref="A1:F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sqref="A1:F19"/>
    </sheetView>
  </sheetViews>
  <sheetFormatPr baseColWidth="10" defaultRowHeight="14.5" x14ac:dyDescent="0.35"/>
  <sheetData>
    <row r="1" spans="1:6" ht="15.5" x14ac:dyDescent="0.35">
      <c r="A1" s="93" t="s">
        <v>103</v>
      </c>
      <c r="B1" s="92"/>
      <c r="C1" s="92"/>
      <c r="D1" s="92"/>
      <c r="E1" s="92"/>
      <c r="F1" s="92"/>
    </row>
    <row r="2" spans="1:6" x14ac:dyDescent="0.35">
      <c r="A2" s="44"/>
      <c r="B2" s="43">
        <v>2019</v>
      </c>
      <c r="C2" s="43">
        <v>2020</v>
      </c>
      <c r="D2" s="43">
        <v>2021</v>
      </c>
      <c r="E2" s="43">
        <v>2022</v>
      </c>
      <c r="F2" s="43">
        <v>2023</v>
      </c>
    </row>
    <row r="3" spans="1:6" x14ac:dyDescent="0.35">
      <c r="A3" s="44" t="s">
        <v>104</v>
      </c>
      <c r="B3" s="40">
        <v>0</v>
      </c>
      <c r="C3" s="40">
        <v>1</v>
      </c>
      <c r="D3" s="40">
        <v>0</v>
      </c>
      <c r="E3" s="40">
        <v>2</v>
      </c>
      <c r="F3" s="40">
        <v>6</v>
      </c>
    </row>
    <row r="4" spans="1:6" x14ac:dyDescent="0.35">
      <c r="A4" s="44" t="s">
        <v>88</v>
      </c>
      <c r="B4" s="40">
        <v>0</v>
      </c>
      <c r="C4" s="40">
        <v>0</v>
      </c>
      <c r="D4" s="40">
        <v>1</v>
      </c>
      <c r="E4" s="40">
        <v>2</v>
      </c>
      <c r="F4" s="40">
        <v>4</v>
      </c>
    </row>
    <row r="5" spans="1:6" x14ac:dyDescent="0.35">
      <c r="A5" s="44" t="s">
        <v>89</v>
      </c>
      <c r="B5" s="40">
        <v>0</v>
      </c>
      <c r="C5" s="40">
        <v>1</v>
      </c>
      <c r="D5" s="40">
        <v>2</v>
      </c>
      <c r="E5" s="40">
        <v>3</v>
      </c>
      <c r="F5" s="40">
        <v>4</v>
      </c>
    </row>
    <row r="6" spans="1:6" x14ac:dyDescent="0.35">
      <c r="A6" s="44" t="s">
        <v>90</v>
      </c>
      <c r="B6" s="40">
        <v>0</v>
      </c>
      <c r="C6" s="40">
        <v>1</v>
      </c>
      <c r="D6" s="40">
        <v>1</v>
      </c>
      <c r="E6" s="40">
        <v>2</v>
      </c>
      <c r="F6" s="40">
        <v>5</v>
      </c>
    </row>
    <row r="7" spans="1:6" x14ac:dyDescent="0.35">
      <c r="A7" s="44" t="s">
        <v>91</v>
      </c>
      <c r="B7" s="40">
        <v>0</v>
      </c>
      <c r="C7" s="40">
        <v>2</v>
      </c>
      <c r="D7" s="40">
        <v>0</v>
      </c>
      <c r="E7" s="40">
        <v>7</v>
      </c>
      <c r="F7" s="40">
        <v>8</v>
      </c>
    </row>
    <row r="8" spans="1:6" x14ac:dyDescent="0.35">
      <c r="A8" s="44" t="s">
        <v>92</v>
      </c>
      <c r="B8" s="40">
        <v>0</v>
      </c>
      <c r="C8" s="40">
        <v>0</v>
      </c>
      <c r="D8" s="40">
        <v>5</v>
      </c>
      <c r="E8" s="40">
        <v>9</v>
      </c>
      <c r="F8" s="40">
        <v>7</v>
      </c>
    </row>
    <row r="9" spans="1:6" x14ac:dyDescent="0.35">
      <c r="A9" s="44" t="s">
        <v>93</v>
      </c>
      <c r="B9" s="40">
        <v>0</v>
      </c>
      <c r="C9" s="40">
        <v>1</v>
      </c>
      <c r="D9" s="40">
        <v>5</v>
      </c>
      <c r="E9" s="40">
        <v>0</v>
      </c>
      <c r="F9" s="40">
        <v>3</v>
      </c>
    </row>
    <row r="10" spans="1:6" x14ac:dyDescent="0.35">
      <c r="A10" s="44" t="s">
        <v>94</v>
      </c>
      <c r="B10" s="40">
        <v>0</v>
      </c>
      <c r="C10" s="40">
        <v>0</v>
      </c>
      <c r="D10" s="40">
        <v>2</v>
      </c>
      <c r="E10" s="40">
        <v>1</v>
      </c>
      <c r="F10" s="40">
        <v>2</v>
      </c>
    </row>
    <row r="11" spans="1:6" x14ac:dyDescent="0.35">
      <c r="A11" s="44" t="s">
        <v>95</v>
      </c>
      <c r="B11" s="40">
        <v>0</v>
      </c>
      <c r="C11" s="40">
        <v>0</v>
      </c>
      <c r="D11" s="40">
        <v>1</v>
      </c>
      <c r="E11" s="40">
        <v>4</v>
      </c>
      <c r="F11" s="40">
        <v>1</v>
      </c>
    </row>
    <row r="12" spans="1:6" x14ac:dyDescent="0.35">
      <c r="A12" s="44" t="s">
        <v>96</v>
      </c>
      <c r="B12" s="40">
        <v>0</v>
      </c>
      <c r="C12" s="40">
        <v>0</v>
      </c>
      <c r="D12" s="40">
        <v>2</v>
      </c>
      <c r="E12" s="40">
        <v>10</v>
      </c>
      <c r="F12" s="40">
        <v>5</v>
      </c>
    </row>
    <row r="13" spans="1:6" x14ac:dyDescent="0.35">
      <c r="A13" s="44" t="s">
        <v>97</v>
      </c>
      <c r="B13" s="40">
        <v>0</v>
      </c>
      <c r="C13" s="40">
        <v>0</v>
      </c>
      <c r="D13" s="40">
        <v>2</v>
      </c>
      <c r="E13" s="40">
        <v>6</v>
      </c>
      <c r="F13" s="40">
        <v>1</v>
      </c>
    </row>
    <row r="14" spans="1:6" x14ac:dyDescent="0.35">
      <c r="A14" s="44" t="s">
        <v>98</v>
      </c>
      <c r="B14" s="40">
        <v>1</v>
      </c>
      <c r="C14" s="40">
        <v>0</v>
      </c>
      <c r="D14" s="40">
        <v>5</v>
      </c>
      <c r="E14" s="40">
        <v>3</v>
      </c>
      <c r="F14" s="40">
        <v>7</v>
      </c>
    </row>
    <row r="15" spans="1:6" x14ac:dyDescent="0.35">
      <c r="A15" s="72" t="s">
        <v>99</v>
      </c>
      <c r="B15" s="38">
        <f>SUM(B3:B14)</f>
        <v>1</v>
      </c>
      <c r="C15" s="38">
        <f>SUM(C3:C14)</f>
        <v>6</v>
      </c>
      <c r="D15" s="38">
        <f>SUM(D3:D14)</f>
        <v>26</v>
      </c>
      <c r="E15" s="38">
        <f>SUM(E3:E14)</f>
        <v>49</v>
      </c>
      <c r="F15" s="38">
        <f>SUM(F3:F14)</f>
        <v>53</v>
      </c>
    </row>
    <row r="18" spans="1:6" x14ac:dyDescent="0.35">
      <c r="A18" s="69"/>
      <c r="B18" s="69">
        <v>2019</v>
      </c>
      <c r="C18" s="69">
        <v>2020</v>
      </c>
      <c r="D18" s="70">
        <v>2021</v>
      </c>
      <c r="E18" s="70">
        <v>2022</v>
      </c>
      <c r="F18" s="70">
        <v>2023</v>
      </c>
    </row>
    <row r="19" spans="1:6" x14ac:dyDescent="0.35">
      <c r="A19" s="72" t="s">
        <v>99</v>
      </c>
      <c r="B19" s="68">
        <f>B15</f>
        <v>1</v>
      </c>
      <c r="C19" s="68">
        <f>C15</f>
        <v>6</v>
      </c>
      <c r="D19" s="68">
        <f>D15</f>
        <v>26</v>
      </c>
      <c r="E19" s="68">
        <f>E15</f>
        <v>49</v>
      </c>
      <c r="F19" s="68">
        <f>F15</f>
        <v>53</v>
      </c>
    </row>
  </sheetData>
  <mergeCells count="1">
    <mergeCell ref="A1:F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G9" sqref="G9"/>
    </sheetView>
  </sheetViews>
  <sheetFormatPr baseColWidth="10" defaultRowHeight="14.5" x14ac:dyDescent="0.35"/>
  <sheetData>
    <row r="1" spans="1:6" ht="15.5" x14ac:dyDescent="0.35">
      <c r="A1" s="93" t="s">
        <v>105</v>
      </c>
      <c r="B1" s="92"/>
      <c r="C1" s="92"/>
      <c r="D1" s="92"/>
      <c r="E1" s="92"/>
      <c r="F1" s="92"/>
    </row>
    <row r="2" spans="1:6" x14ac:dyDescent="0.35">
      <c r="A2" s="73"/>
      <c r="B2" s="38">
        <v>2019</v>
      </c>
      <c r="C2" s="38">
        <v>2020</v>
      </c>
      <c r="D2" s="38">
        <v>2021</v>
      </c>
      <c r="E2" s="38">
        <v>2022</v>
      </c>
      <c r="F2" s="38">
        <v>2023</v>
      </c>
    </row>
    <row r="3" spans="1:6" x14ac:dyDescent="0.35">
      <c r="A3" s="44" t="s">
        <v>87</v>
      </c>
      <c r="B3" s="42">
        <v>0</v>
      </c>
      <c r="C3" s="42">
        <v>19</v>
      </c>
      <c r="D3" s="42">
        <v>0</v>
      </c>
      <c r="E3" s="42">
        <v>8</v>
      </c>
      <c r="F3" s="42">
        <v>5</v>
      </c>
    </row>
    <row r="4" spans="1:6" x14ac:dyDescent="0.35">
      <c r="A4" s="44" t="s">
        <v>88</v>
      </c>
      <c r="B4" s="42">
        <v>0</v>
      </c>
      <c r="C4" s="42">
        <v>0</v>
      </c>
      <c r="D4" s="42">
        <v>9</v>
      </c>
      <c r="E4" s="42">
        <v>4</v>
      </c>
      <c r="F4" s="42">
        <v>46</v>
      </c>
    </row>
    <row r="5" spans="1:6" x14ac:dyDescent="0.35">
      <c r="A5" s="44" t="s">
        <v>89</v>
      </c>
      <c r="B5" s="42">
        <v>0</v>
      </c>
      <c r="C5" s="42">
        <v>1</v>
      </c>
      <c r="D5" s="42">
        <v>14</v>
      </c>
      <c r="E5" s="42">
        <v>15</v>
      </c>
      <c r="F5" s="42">
        <v>155</v>
      </c>
    </row>
    <row r="6" spans="1:6" x14ac:dyDescent="0.35">
      <c r="A6" s="44" t="s">
        <v>90</v>
      </c>
      <c r="B6" s="42">
        <v>0</v>
      </c>
      <c r="C6" s="42">
        <v>23</v>
      </c>
      <c r="D6" s="42">
        <v>8</v>
      </c>
      <c r="E6" s="42">
        <v>8</v>
      </c>
      <c r="F6" s="42">
        <v>17</v>
      </c>
    </row>
    <row r="7" spans="1:6" x14ac:dyDescent="0.35">
      <c r="A7" s="44" t="s">
        <v>91</v>
      </c>
      <c r="B7" s="42">
        <v>0</v>
      </c>
      <c r="C7" s="42">
        <v>9</v>
      </c>
      <c r="D7" s="42">
        <v>15</v>
      </c>
      <c r="E7" s="42">
        <v>15</v>
      </c>
      <c r="F7" s="42">
        <v>14</v>
      </c>
    </row>
    <row r="8" spans="1:6" x14ac:dyDescent="0.35">
      <c r="A8" s="44" t="s">
        <v>92</v>
      </c>
      <c r="B8" s="42">
        <v>10</v>
      </c>
      <c r="C8" s="42">
        <v>9</v>
      </c>
      <c r="D8" s="42">
        <v>28</v>
      </c>
      <c r="E8" s="42">
        <v>18</v>
      </c>
      <c r="F8" s="42">
        <v>21</v>
      </c>
    </row>
    <row r="9" spans="1:6" x14ac:dyDescent="0.35">
      <c r="A9" s="44" t="s">
        <v>93</v>
      </c>
      <c r="B9" s="42">
        <v>3</v>
      </c>
      <c r="C9" s="42">
        <v>1</v>
      </c>
      <c r="D9" s="42">
        <v>18</v>
      </c>
      <c r="E9" s="42">
        <v>5</v>
      </c>
      <c r="F9" s="42">
        <v>12</v>
      </c>
    </row>
    <row r="10" spans="1:6" x14ac:dyDescent="0.35">
      <c r="A10" s="44" t="s">
        <v>94</v>
      </c>
      <c r="B10" s="42">
        <v>10</v>
      </c>
      <c r="C10" s="42">
        <v>0</v>
      </c>
      <c r="D10" s="42">
        <v>11</v>
      </c>
      <c r="E10" s="42">
        <v>8</v>
      </c>
      <c r="F10" s="42">
        <v>19</v>
      </c>
    </row>
    <row r="11" spans="1:6" x14ac:dyDescent="0.35">
      <c r="A11" s="44" t="s">
        <v>95</v>
      </c>
      <c r="B11" s="42">
        <v>10</v>
      </c>
      <c r="C11" s="42">
        <v>3</v>
      </c>
      <c r="D11" s="42">
        <v>27</v>
      </c>
      <c r="E11" s="42">
        <v>10</v>
      </c>
      <c r="F11" s="42">
        <v>21</v>
      </c>
    </row>
    <row r="12" spans="1:6" x14ac:dyDescent="0.35">
      <c r="A12" s="44" t="s">
        <v>96</v>
      </c>
      <c r="B12" s="42">
        <v>6</v>
      </c>
      <c r="C12" s="42">
        <v>38</v>
      </c>
      <c r="D12" s="42">
        <v>12</v>
      </c>
      <c r="E12" s="42">
        <v>17</v>
      </c>
      <c r="F12" s="42">
        <v>48</v>
      </c>
    </row>
    <row r="13" spans="1:6" x14ac:dyDescent="0.35">
      <c r="A13" s="44" t="s">
        <v>97</v>
      </c>
      <c r="B13" s="42">
        <v>19</v>
      </c>
      <c r="C13" s="42">
        <v>11</v>
      </c>
      <c r="D13" s="42">
        <v>7</v>
      </c>
      <c r="E13" s="42">
        <v>91</v>
      </c>
      <c r="F13" s="42">
        <v>14</v>
      </c>
    </row>
    <row r="14" spans="1:6" x14ac:dyDescent="0.35">
      <c r="A14" s="44" t="s">
        <v>98</v>
      </c>
      <c r="B14" s="42">
        <v>0</v>
      </c>
      <c r="C14" s="42">
        <v>1</v>
      </c>
      <c r="D14" s="42">
        <v>24</v>
      </c>
      <c r="E14" s="42">
        <v>13</v>
      </c>
      <c r="F14" s="42">
        <v>9</v>
      </c>
    </row>
    <row r="15" spans="1:6" x14ac:dyDescent="0.35">
      <c r="A15" s="72" t="s">
        <v>99</v>
      </c>
      <c r="B15" s="38">
        <f>SUM(B3:B14)</f>
        <v>58</v>
      </c>
      <c r="C15" s="38">
        <f>SUM(C3:C14)</f>
        <v>115</v>
      </c>
      <c r="D15" s="38">
        <f>SUM(D3:D14)</f>
        <v>173</v>
      </c>
      <c r="E15" s="38">
        <f>SUM(E3:E14)</f>
        <v>212</v>
      </c>
      <c r="F15" s="38">
        <f>SUM(F3:F14)</f>
        <v>381</v>
      </c>
    </row>
    <row r="18" spans="1:6" x14ac:dyDescent="0.35">
      <c r="A18" s="69"/>
      <c r="B18" s="69">
        <v>2019</v>
      </c>
      <c r="C18" s="69">
        <v>2020</v>
      </c>
      <c r="D18" s="69">
        <v>2021</v>
      </c>
      <c r="E18" s="69">
        <v>2022</v>
      </c>
      <c r="F18" s="69">
        <v>2023</v>
      </c>
    </row>
    <row r="19" spans="1:6" x14ac:dyDescent="0.35">
      <c r="A19" s="72" t="s">
        <v>99</v>
      </c>
      <c r="B19" s="38">
        <v>58</v>
      </c>
      <c r="C19" s="38">
        <v>115</v>
      </c>
      <c r="D19" s="38">
        <v>173</v>
      </c>
      <c r="E19" s="38">
        <v>212</v>
      </c>
      <c r="F19" s="38">
        <v>381</v>
      </c>
    </row>
  </sheetData>
  <mergeCells count="1">
    <mergeCell ref="A1:F1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PHISHING!B2:B2</xm:f>
              <xm:sqref>B15</xm:sqref>
            </x14:sparkline>
            <x14:sparkline>
              <xm:f>PHISHING!C2:C2</xm:f>
              <xm:sqref>C15</xm:sqref>
            </x14:sparkline>
            <x14:sparkline>
              <xm:f>PHISHING!D2:D2</xm:f>
              <xm:sqref>D15</xm:sqref>
            </x14:sparkline>
            <x14:sparkline>
              <xm:f>PHISHING!E2:E2</xm:f>
              <xm:sqref>E15</xm:sqref>
            </x14:sparkline>
            <x14:sparkline>
              <xm:f>PHISHING!F2:F2</xm:f>
              <xm:sqref>F15</xm:sqref>
            </x14:sparkline>
          </x14:sparklines>
        </x14:sparklineGroup>
        <x14:sparklineGroup manualMax="0" manualMin="0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PHISHING!B6:B6</xm:f>
              <xm:sqref>B19</xm:sqref>
            </x14:sparkline>
            <x14:sparkline>
              <xm:f>PHISHING!C6:C6</xm:f>
              <xm:sqref>C19</xm:sqref>
            </x14:sparkline>
            <x14:sparkline>
              <xm:f>PHISHING!D6:D6</xm:f>
              <xm:sqref>D19</xm:sqref>
            </x14:sparkline>
            <x14:sparkline>
              <xm:f>PHISHING!E6:E6</xm:f>
              <xm:sqref>E19</xm:sqref>
            </x14:sparkline>
            <x14:sparkline>
              <xm:f>PHISHING!F6:F6</xm:f>
              <xm:sqref>F19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F17" sqref="F17"/>
    </sheetView>
  </sheetViews>
  <sheetFormatPr baseColWidth="10" defaultRowHeight="14.5" x14ac:dyDescent="0.35"/>
  <sheetData>
    <row r="1" spans="1:14" x14ac:dyDescent="0.35">
      <c r="A1" s="74" t="s">
        <v>106</v>
      </c>
      <c r="B1" s="75">
        <v>44927</v>
      </c>
      <c r="C1" s="75">
        <v>44958</v>
      </c>
      <c r="D1" s="75">
        <v>44986</v>
      </c>
      <c r="E1" s="75">
        <v>45017</v>
      </c>
      <c r="F1" s="75">
        <v>45047</v>
      </c>
      <c r="G1" s="75">
        <v>45078</v>
      </c>
      <c r="H1" s="75">
        <v>45108</v>
      </c>
      <c r="I1" s="75">
        <v>45139</v>
      </c>
      <c r="J1" s="75">
        <v>45170</v>
      </c>
      <c r="K1" s="75">
        <v>45200</v>
      </c>
      <c r="L1" s="75">
        <v>45231</v>
      </c>
      <c r="M1" s="75">
        <v>45261</v>
      </c>
      <c r="N1" s="74" t="s">
        <v>7</v>
      </c>
    </row>
    <row r="2" spans="1:14" x14ac:dyDescent="0.35">
      <c r="A2" s="76" t="s">
        <v>107</v>
      </c>
      <c r="B2" s="77"/>
      <c r="C2" s="77">
        <v>1</v>
      </c>
      <c r="D2" s="77"/>
      <c r="E2" s="77"/>
      <c r="F2" s="77">
        <v>2</v>
      </c>
      <c r="G2" s="77">
        <v>1</v>
      </c>
      <c r="H2" s="77"/>
      <c r="I2" s="77"/>
      <c r="J2" s="77">
        <v>2</v>
      </c>
      <c r="K2" s="77">
        <v>3</v>
      </c>
      <c r="L2" s="77">
        <v>2</v>
      </c>
      <c r="M2" s="77">
        <v>2</v>
      </c>
      <c r="N2" s="78">
        <f t="shared" ref="N2:N8" si="0">SUM(J2:M2)</f>
        <v>9</v>
      </c>
    </row>
    <row r="3" spans="1:14" x14ac:dyDescent="0.35">
      <c r="A3" s="76" t="s">
        <v>108</v>
      </c>
      <c r="B3" s="11">
        <v>4056</v>
      </c>
      <c r="C3" s="11">
        <v>4435</v>
      </c>
      <c r="D3" s="11">
        <v>4644</v>
      </c>
      <c r="E3" s="11">
        <v>3752</v>
      </c>
      <c r="F3" s="11">
        <v>3010</v>
      </c>
      <c r="G3" s="11">
        <v>2742</v>
      </c>
      <c r="H3" s="11">
        <v>4744</v>
      </c>
      <c r="I3" s="11">
        <v>1855</v>
      </c>
      <c r="J3" s="11">
        <v>3775</v>
      </c>
      <c r="K3" s="11">
        <v>3773</v>
      </c>
      <c r="L3" s="11">
        <v>2467</v>
      </c>
      <c r="M3" s="11">
        <v>1995</v>
      </c>
      <c r="N3" s="78">
        <f t="shared" si="0"/>
        <v>12010</v>
      </c>
    </row>
    <row r="4" spans="1:14" x14ac:dyDescent="0.35">
      <c r="A4" s="76" t="s">
        <v>109</v>
      </c>
      <c r="B4" s="11">
        <v>3157</v>
      </c>
      <c r="C4" s="11">
        <v>3086</v>
      </c>
      <c r="D4" s="11">
        <v>3573</v>
      </c>
      <c r="E4" s="11">
        <v>2877</v>
      </c>
      <c r="F4" s="11">
        <v>4068</v>
      </c>
      <c r="G4" s="11">
        <v>4402</v>
      </c>
      <c r="H4" s="11">
        <v>3654</v>
      </c>
      <c r="I4" s="11">
        <v>2649</v>
      </c>
      <c r="J4" s="11">
        <v>3280</v>
      </c>
      <c r="K4" s="11">
        <v>4253</v>
      </c>
      <c r="L4" s="11">
        <v>3439</v>
      </c>
      <c r="M4" s="11">
        <v>2952</v>
      </c>
      <c r="N4" s="78">
        <f t="shared" si="0"/>
        <v>13924</v>
      </c>
    </row>
    <row r="5" spans="1:14" x14ac:dyDescent="0.35">
      <c r="A5" s="76" t="s">
        <v>110</v>
      </c>
      <c r="B5" s="11">
        <v>5999</v>
      </c>
      <c r="C5" s="11">
        <v>6562</v>
      </c>
      <c r="D5" s="11">
        <v>6896</v>
      </c>
      <c r="E5" s="11">
        <v>5121</v>
      </c>
      <c r="F5" s="11">
        <v>6604</v>
      </c>
      <c r="G5" s="11">
        <v>6859</v>
      </c>
      <c r="H5" s="11">
        <v>5849</v>
      </c>
      <c r="I5" s="11">
        <v>4531</v>
      </c>
      <c r="J5" s="11">
        <v>5967</v>
      </c>
      <c r="K5" s="11">
        <v>6779</v>
      </c>
      <c r="L5" s="11">
        <v>7649</v>
      </c>
      <c r="M5" s="11">
        <v>6379</v>
      </c>
      <c r="N5" s="78">
        <f t="shared" si="0"/>
        <v>26774</v>
      </c>
    </row>
    <row r="6" spans="1:14" x14ac:dyDescent="0.35">
      <c r="A6" s="76" t="s">
        <v>111</v>
      </c>
      <c r="B6" s="11">
        <v>7106</v>
      </c>
      <c r="C6" s="11">
        <v>7898</v>
      </c>
      <c r="D6" s="11">
        <v>9472</v>
      </c>
      <c r="E6" s="11">
        <v>8587</v>
      </c>
      <c r="F6" s="11">
        <v>7504</v>
      </c>
      <c r="G6" s="11">
        <v>7382</v>
      </c>
      <c r="H6" s="11">
        <v>8648</v>
      </c>
      <c r="I6" s="11">
        <v>5104</v>
      </c>
      <c r="J6" s="11">
        <v>5319</v>
      </c>
      <c r="K6" s="11">
        <v>5806</v>
      </c>
      <c r="L6" s="11">
        <v>8892</v>
      </c>
      <c r="M6" s="11">
        <v>6083</v>
      </c>
      <c r="N6" s="78">
        <f t="shared" si="0"/>
        <v>26100</v>
      </c>
    </row>
    <row r="7" spans="1:14" x14ac:dyDescent="0.35">
      <c r="A7" s="76" t="s">
        <v>112</v>
      </c>
      <c r="B7" s="11">
        <v>14383</v>
      </c>
      <c r="C7" s="11">
        <v>13169</v>
      </c>
      <c r="D7" s="11">
        <v>14892</v>
      </c>
      <c r="E7" s="11">
        <v>11432</v>
      </c>
      <c r="F7" s="11">
        <v>17945</v>
      </c>
      <c r="G7" s="11">
        <v>17257</v>
      </c>
      <c r="H7" s="11">
        <v>16547</v>
      </c>
      <c r="I7" s="11">
        <v>13865</v>
      </c>
      <c r="J7" s="11">
        <v>14695</v>
      </c>
      <c r="K7" s="11">
        <v>15132</v>
      </c>
      <c r="L7" s="11">
        <v>15179</v>
      </c>
      <c r="M7" s="11">
        <v>13033</v>
      </c>
      <c r="N7" s="78">
        <f t="shared" si="0"/>
        <v>58039</v>
      </c>
    </row>
    <row r="8" spans="1:14" x14ac:dyDescent="0.35">
      <c r="A8" s="76" t="s">
        <v>113</v>
      </c>
      <c r="B8" s="11">
        <v>22445</v>
      </c>
      <c r="C8" s="11">
        <v>30420</v>
      </c>
      <c r="D8" s="11">
        <v>24094</v>
      </c>
      <c r="E8" s="11">
        <v>18621</v>
      </c>
      <c r="F8" s="11">
        <v>32251</v>
      </c>
      <c r="G8" s="11">
        <v>41056</v>
      </c>
      <c r="H8" s="11">
        <v>35047</v>
      </c>
      <c r="I8" s="11">
        <v>20532</v>
      </c>
      <c r="J8" s="11">
        <v>23746</v>
      </c>
      <c r="K8" s="11">
        <v>45262</v>
      </c>
      <c r="L8" s="11">
        <v>32284</v>
      </c>
      <c r="M8" s="11">
        <v>29427</v>
      </c>
      <c r="N8" s="78">
        <f t="shared" si="0"/>
        <v>130719</v>
      </c>
    </row>
    <row r="9" spans="1:14" x14ac:dyDescent="0.35">
      <c r="A9" s="76" t="s">
        <v>27</v>
      </c>
      <c r="B9" s="78">
        <f>SUM(B3:B8)</f>
        <v>57146</v>
      </c>
      <c r="C9" s="78">
        <f>SUM(C2:C8)</f>
        <v>65571</v>
      </c>
      <c r="D9" s="78">
        <f>SUM(D3:D8)</f>
        <v>63571</v>
      </c>
      <c r="E9" s="78">
        <f>SUM(E3:E8)</f>
        <v>50390</v>
      </c>
      <c r="F9" s="78">
        <f t="shared" ref="F9:M9" si="1">SUM(F2:F8)</f>
        <v>71384</v>
      </c>
      <c r="G9" s="78">
        <f t="shared" si="1"/>
        <v>79699</v>
      </c>
      <c r="H9" s="78">
        <f t="shared" si="1"/>
        <v>74489</v>
      </c>
      <c r="I9" s="78">
        <f t="shared" si="1"/>
        <v>48536</v>
      </c>
      <c r="J9" s="78">
        <f t="shared" si="1"/>
        <v>56784</v>
      </c>
      <c r="K9" s="78">
        <f t="shared" si="1"/>
        <v>81008</v>
      </c>
      <c r="L9" s="78">
        <f t="shared" si="1"/>
        <v>69912</v>
      </c>
      <c r="M9" s="78">
        <f t="shared" si="1"/>
        <v>59871</v>
      </c>
      <c r="N9" s="78">
        <f>SUM(B9:M9)</f>
        <v>778361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H6" sqref="H6"/>
    </sheetView>
  </sheetViews>
  <sheetFormatPr baseColWidth="10" defaultRowHeight="14.5" x14ac:dyDescent="0.35"/>
  <cols>
    <col min="1" max="1" width="38.36328125" customWidth="1"/>
  </cols>
  <sheetData>
    <row r="1" spans="1:3" ht="15.5" thickBot="1" x14ac:dyDescent="0.4">
      <c r="A1" s="14"/>
    </row>
    <row r="2" spans="1:3" ht="15.5" thickBot="1" x14ac:dyDescent="0.4">
      <c r="A2" s="15" t="s">
        <v>12</v>
      </c>
      <c r="B2" s="15">
        <v>2022</v>
      </c>
      <c r="C2" s="15">
        <v>2023</v>
      </c>
    </row>
    <row r="3" spans="1:3" ht="15" thickBot="1" x14ac:dyDescent="0.4">
      <c r="A3" s="16" t="s">
        <v>13</v>
      </c>
      <c r="B3" s="17">
        <v>1956505</v>
      </c>
      <c r="C3" s="17">
        <v>2092580</v>
      </c>
    </row>
    <row r="4" spans="1:3" ht="15" thickBot="1" x14ac:dyDescent="0.4">
      <c r="A4" s="16" t="s">
        <v>14</v>
      </c>
      <c r="B4" s="17">
        <v>634777</v>
      </c>
      <c r="C4" s="17">
        <v>561464</v>
      </c>
    </row>
    <row r="5" spans="1:3" ht="15" thickBot="1" x14ac:dyDescent="0.4">
      <c r="A5" s="18" t="s">
        <v>7</v>
      </c>
      <c r="B5" s="19">
        <v>2591282</v>
      </c>
      <c r="C5" s="19">
        <v>2654044</v>
      </c>
    </row>
    <row r="6" spans="1:3" ht="44.5" customHeight="1" x14ac:dyDescent="0.35">
      <c r="A6" s="20" t="s">
        <v>15</v>
      </c>
    </row>
    <row r="7" spans="1:3" ht="15" x14ac:dyDescent="0.35">
      <c r="A7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G15" sqref="G15"/>
    </sheetView>
  </sheetViews>
  <sheetFormatPr baseColWidth="10" defaultRowHeight="14.5" x14ac:dyDescent="0.35"/>
  <cols>
    <col min="1" max="1" width="47.81640625" customWidth="1"/>
  </cols>
  <sheetData>
    <row r="1" spans="1:3" ht="15" thickBot="1" x14ac:dyDescent="0.4">
      <c r="A1" s="21" t="s">
        <v>16</v>
      </c>
      <c r="B1" s="22">
        <v>2022</v>
      </c>
      <c r="C1" s="22">
        <v>2023</v>
      </c>
    </row>
    <row r="2" spans="1:3" ht="15" thickBot="1" x14ac:dyDescent="0.4">
      <c r="A2" s="10" t="s">
        <v>17</v>
      </c>
      <c r="B2" s="17">
        <v>2166355</v>
      </c>
      <c r="C2" s="17">
        <v>6264354</v>
      </c>
    </row>
    <row r="3" spans="1:3" ht="15" thickBot="1" x14ac:dyDescent="0.4">
      <c r="A3" s="10" t="s">
        <v>18</v>
      </c>
      <c r="B3" s="17">
        <v>464802</v>
      </c>
      <c r="C3" s="17">
        <v>2126876</v>
      </c>
    </row>
    <row r="4" spans="1:3" ht="15" thickBot="1" x14ac:dyDescent="0.4">
      <c r="A4" s="10" t="s">
        <v>19</v>
      </c>
      <c r="B4" s="17">
        <v>909004</v>
      </c>
      <c r="C4" s="17">
        <v>2935723</v>
      </c>
    </row>
    <row r="5" spans="1:3" ht="15" thickBot="1" x14ac:dyDescent="0.4">
      <c r="A5" s="23" t="s">
        <v>7</v>
      </c>
      <c r="B5" s="24">
        <v>3540161</v>
      </c>
      <c r="C5" s="24">
        <v>11326953</v>
      </c>
    </row>
    <row r="6" spans="1:3" x14ac:dyDescent="0.35">
      <c r="A6" s="20" t="s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7"/>
    </sheetView>
  </sheetViews>
  <sheetFormatPr baseColWidth="10" defaultRowHeight="14.5" x14ac:dyDescent="0.35"/>
  <cols>
    <col min="1" max="1" width="39.90625" customWidth="1"/>
  </cols>
  <sheetData>
    <row r="1" spans="1:4" ht="15" thickBot="1" x14ac:dyDescent="0.4">
      <c r="A1" s="25" t="s">
        <v>20</v>
      </c>
      <c r="B1" s="26">
        <v>2022</v>
      </c>
      <c r="C1" s="26">
        <v>2023</v>
      </c>
      <c r="D1" s="9" t="s">
        <v>21</v>
      </c>
    </row>
    <row r="2" spans="1:4" ht="15" thickBot="1" x14ac:dyDescent="0.4">
      <c r="A2" s="27" t="s">
        <v>22</v>
      </c>
      <c r="B2" s="7">
        <v>1574158</v>
      </c>
      <c r="C2" s="28">
        <v>1379087</v>
      </c>
      <c r="D2" s="29">
        <v>-0.1239</v>
      </c>
    </row>
    <row r="3" spans="1:4" ht="15" thickBot="1" x14ac:dyDescent="0.4">
      <c r="A3" s="27" t="s">
        <v>23</v>
      </c>
      <c r="B3" s="7">
        <v>14779</v>
      </c>
      <c r="C3" s="28">
        <v>13557</v>
      </c>
      <c r="D3" s="29">
        <v>-8.2699999999999996E-2</v>
      </c>
    </row>
    <row r="4" spans="1:4" ht="15" thickBot="1" x14ac:dyDescent="0.4">
      <c r="A4" s="27" t="s">
        <v>24</v>
      </c>
      <c r="B4" s="7">
        <v>283467</v>
      </c>
      <c r="C4" s="28">
        <v>423758</v>
      </c>
      <c r="D4" s="29">
        <v>0.49490000000000001</v>
      </c>
    </row>
    <row r="5" spans="1:4" ht="15" thickBot="1" x14ac:dyDescent="0.4">
      <c r="A5" s="27" t="s">
        <v>25</v>
      </c>
      <c r="B5" s="7">
        <v>2400167</v>
      </c>
      <c r="C5" s="28">
        <v>1377331</v>
      </c>
      <c r="D5" s="29">
        <v>-0.42620000000000002</v>
      </c>
    </row>
    <row r="6" spans="1:4" ht="15" thickBot="1" x14ac:dyDescent="0.4">
      <c r="A6" s="27" t="s">
        <v>26</v>
      </c>
      <c r="B6" s="7">
        <v>9354308</v>
      </c>
      <c r="C6" s="28">
        <v>10860571</v>
      </c>
      <c r="D6" s="29">
        <v>0.161</v>
      </c>
    </row>
    <row r="7" spans="1:4" ht="15" thickBot="1" x14ac:dyDescent="0.4">
      <c r="A7" s="30" t="s">
        <v>27</v>
      </c>
      <c r="B7" s="31">
        <v>13626879</v>
      </c>
      <c r="C7" s="31">
        <v>14054304</v>
      </c>
      <c r="D7" s="32">
        <v>0.1993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sqref="A1:D6"/>
    </sheetView>
  </sheetViews>
  <sheetFormatPr baseColWidth="10" defaultRowHeight="14.5" x14ac:dyDescent="0.35"/>
  <cols>
    <col min="1" max="1" width="38.81640625" customWidth="1"/>
  </cols>
  <sheetData>
    <row r="1" spans="1:4" ht="15" thickBot="1" x14ac:dyDescent="0.4">
      <c r="A1" s="9" t="s">
        <v>28</v>
      </c>
      <c r="B1" s="26">
        <v>2022</v>
      </c>
      <c r="C1" s="26">
        <v>2023</v>
      </c>
      <c r="D1" s="9" t="s">
        <v>21</v>
      </c>
    </row>
    <row r="2" spans="1:4" ht="15" thickBot="1" x14ac:dyDescent="0.4">
      <c r="A2" s="27" t="s">
        <v>24</v>
      </c>
      <c r="B2" s="7">
        <v>2215032</v>
      </c>
      <c r="C2" s="28">
        <v>2292890</v>
      </c>
      <c r="D2" s="33">
        <v>0.04</v>
      </c>
    </row>
    <row r="3" spans="1:4" ht="15" thickBot="1" x14ac:dyDescent="0.4">
      <c r="A3" s="27" t="s">
        <v>23</v>
      </c>
      <c r="B3" s="7">
        <v>31605</v>
      </c>
      <c r="C3" s="28">
        <v>34752</v>
      </c>
      <c r="D3" s="33">
        <v>0.1</v>
      </c>
    </row>
    <row r="4" spans="1:4" ht="15" thickBot="1" x14ac:dyDescent="0.4">
      <c r="A4" s="27" t="s">
        <v>25</v>
      </c>
      <c r="B4" s="7">
        <v>70068</v>
      </c>
      <c r="C4" s="28">
        <v>73259</v>
      </c>
      <c r="D4" s="33">
        <v>0.05</v>
      </c>
    </row>
    <row r="5" spans="1:4" ht="15" thickBot="1" x14ac:dyDescent="0.4">
      <c r="A5" s="27" t="s">
        <v>26</v>
      </c>
      <c r="B5" s="7">
        <v>306983</v>
      </c>
      <c r="C5" s="28">
        <v>364933</v>
      </c>
      <c r="D5" s="33">
        <v>0.19</v>
      </c>
    </row>
    <row r="6" spans="1:4" ht="15" thickBot="1" x14ac:dyDescent="0.4">
      <c r="A6" s="30" t="s">
        <v>27</v>
      </c>
      <c r="B6" s="31">
        <v>2623688</v>
      </c>
      <c r="C6" s="31">
        <v>2765834</v>
      </c>
      <c r="D6" s="34">
        <v>0.05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sqref="A1:C15"/>
    </sheetView>
  </sheetViews>
  <sheetFormatPr baseColWidth="10" defaultRowHeight="14.5" x14ac:dyDescent="0.35"/>
  <cols>
    <col min="1" max="1" width="35.36328125" customWidth="1"/>
  </cols>
  <sheetData>
    <row r="1" spans="1:3" ht="15" thickBot="1" x14ac:dyDescent="0.4">
      <c r="A1" s="25" t="s">
        <v>29</v>
      </c>
      <c r="B1" s="26">
        <v>2022</v>
      </c>
      <c r="C1" s="26">
        <v>2023</v>
      </c>
    </row>
    <row r="2" spans="1:3" ht="28.5" thickBot="1" x14ac:dyDescent="0.4">
      <c r="A2" s="35" t="s">
        <v>30</v>
      </c>
      <c r="B2" s="8">
        <v>117</v>
      </c>
      <c r="C2" s="36">
        <v>169</v>
      </c>
    </row>
    <row r="3" spans="1:3" ht="15" thickBot="1" x14ac:dyDescent="0.4">
      <c r="A3" s="35" t="s">
        <v>31</v>
      </c>
      <c r="B3" s="7">
        <v>18841</v>
      </c>
      <c r="C3" s="28">
        <v>25550</v>
      </c>
    </row>
    <row r="4" spans="1:3" ht="15" thickBot="1" x14ac:dyDescent="0.4">
      <c r="A4" s="35" t="s">
        <v>3</v>
      </c>
      <c r="B4" s="7">
        <v>6009</v>
      </c>
      <c r="C4" s="28">
        <v>7809</v>
      </c>
    </row>
    <row r="5" spans="1:3" ht="15" thickBot="1" x14ac:dyDescent="0.4">
      <c r="A5" s="35" t="s">
        <v>32</v>
      </c>
      <c r="B5" s="8">
        <v>232</v>
      </c>
      <c r="C5" s="36">
        <v>286</v>
      </c>
    </row>
    <row r="6" spans="1:3" ht="15" thickBot="1" x14ac:dyDescent="0.4">
      <c r="A6" s="35" t="s">
        <v>5</v>
      </c>
      <c r="B6" s="8">
        <v>59</v>
      </c>
      <c r="C6" s="36">
        <v>147</v>
      </c>
    </row>
    <row r="7" spans="1:3" ht="15" thickBot="1" x14ac:dyDescent="0.4">
      <c r="A7" s="35" t="s">
        <v>33</v>
      </c>
      <c r="B7" s="7">
        <v>11631</v>
      </c>
      <c r="C7" s="28">
        <v>11503</v>
      </c>
    </row>
    <row r="8" spans="1:3" ht="15" thickBot="1" x14ac:dyDescent="0.4">
      <c r="A8" s="35" t="s">
        <v>4</v>
      </c>
      <c r="B8" s="7">
        <v>6389</v>
      </c>
      <c r="C8" s="28">
        <v>5674</v>
      </c>
    </row>
    <row r="9" spans="1:3" ht="15" thickBot="1" x14ac:dyDescent="0.4">
      <c r="A9" s="35" t="s">
        <v>1</v>
      </c>
      <c r="B9" s="7">
        <v>12603</v>
      </c>
      <c r="C9" s="28">
        <v>17719</v>
      </c>
    </row>
    <row r="10" spans="1:3" ht="15" thickBot="1" x14ac:dyDescent="0.4">
      <c r="A10" s="35" t="s">
        <v>34</v>
      </c>
      <c r="B10" s="7">
        <v>1345</v>
      </c>
      <c r="C10" s="28">
        <v>1010</v>
      </c>
    </row>
    <row r="11" spans="1:3" ht="15" thickBot="1" x14ac:dyDescent="0.4">
      <c r="A11" s="35" t="s">
        <v>2</v>
      </c>
      <c r="B11" s="7">
        <v>2773</v>
      </c>
      <c r="C11" s="28">
        <v>3117</v>
      </c>
    </row>
    <row r="12" spans="1:3" ht="15" thickBot="1" x14ac:dyDescent="0.4">
      <c r="A12" s="35" t="s">
        <v>10</v>
      </c>
      <c r="B12" s="7">
        <v>3098</v>
      </c>
      <c r="C12" s="28">
        <v>3248</v>
      </c>
    </row>
    <row r="13" spans="1:3" ht="15" thickBot="1" x14ac:dyDescent="0.4">
      <c r="A13" s="27" t="s">
        <v>35</v>
      </c>
      <c r="B13" s="7">
        <v>1412</v>
      </c>
      <c r="C13" s="28">
        <v>1373</v>
      </c>
    </row>
    <row r="14" spans="1:3" ht="28.5" thickBot="1" x14ac:dyDescent="0.4">
      <c r="A14" s="27" t="s">
        <v>36</v>
      </c>
      <c r="B14" s="8">
        <v>16</v>
      </c>
      <c r="C14" s="36">
        <v>26</v>
      </c>
    </row>
    <row r="15" spans="1:3" ht="15" thickBot="1" x14ac:dyDescent="0.4">
      <c r="A15" s="30" t="s">
        <v>27</v>
      </c>
      <c r="B15" s="37">
        <v>64525</v>
      </c>
      <c r="C15" s="37">
        <v>77631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A16" workbookViewId="0">
      <selection activeCell="E32" sqref="E32"/>
    </sheetView>
  </sheetViews>
  <sheetFormatPr baseColWidth="10" defaultRowHeight="14.5" x14ac:dyDescent="0.35"/>
  <cols>
    <col min="1" max="1" width="34.7265625" customWidth="1"/>
  </cols>
  <sheetData>
    <row r="1" spans="1:14" ht="18.5" x14ac:dyDescent="0.45">
      <c r="A1" s="83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5"/>
      <c r="N1" s="86" t="s">
        <v>38</v>
      </c>
    </row>
    <row r="2" spans="1:14" x14ac:dyDescent="0.35">
      <c r="A2" s="57" t="s">
        <v>39</v>
      </c>
      <c r="B2" s="58" t="s">
        <v>40</v>
      </c>
      <c r="C2" s="58" t="s">
        <v>41</v>
      </c>
      <c r="D2" s="58" t="s">
        <v>42</v>
      </c>
      <c r="E2" s="58" t="s">
        <v>43</v>
      </c>
      <c r="F2" s="58" t="s">
        <v>44</v>
      </c>
      <c r="G2" s="58" t="s">
        <v>45</v>
      </c>
      <c r="H2" s="58" t="s">
        <v>46</v>
      </c>
      <c r="I2" s="58" t="s">
        <v>47</v>
      </c>
      <c r="J2" s="58" t="s">
        <v>48</v>
      </c>
      <c r="K2" s="58" t="s">
        <v>49</v>
      </c>
      <c r="L2" s="58" t="s">
        <v>50</v>
      </c>
      <c r="M2" s="58" t="s">
        <v>51</v>
      </c>
      <c r="N2" s="86"/>
    </row>
    <row r="3" spans="1:14" ht="15.5" x14ac:dyDescent="0.35">
      <c r="A3" s="59" t="s">
        <v>52</v>
      </c>
      <c r="B3" s="60">
        <v>3128</v>
      </c>
      <c r="C3" s="60">
        <v>2585</v>
      </c>
      <c r="D3" s="60">
        <v>2559</v>
      </c>
      <c r="E3" s="60">
        <v>2223</v>
      </c>
      <c r="F3" s="60">
        <v>2384</v>
      </c>
      <c r="G3" s="60">
        <v>2470</v>
      </c>
      <c r="H3" s="60">
        <v>1614</v>
      </c>
      <c r="I3" s="60">
        <v>2331</v>
      </c>
      <c r="J3" s="60">
        <v>2122</v>
      </c>
      <c r="K3" s="60">
        <v>2429</v>
      </c>
      <c r="L3" s="60">
        <v>4874</v>
      </c>
      <c r="M3" s="60">
        <v>2205</v>
      </c>
      <c r="N3" s="61">
        <v>30924</v>
      </c>
    </row>
    <row r="4" spans="1:14" ht="15.5" x14ac:dyDescent="0.35">
      <c r="A4" s="59" t="s">
        <v>53</v>
      </c>
      <c r="B4" s="60">
        <v>5601</v>
      </c>
      <c r="C4" s="60">
        <v>5262</v>
      </c>
      <c r="D4" s="60">
        <v>5198</v>
      </c>
      <c r="E4" s="60">
        <v>4702</v>
      </c>
      <c r="F4" s="60">
        <v>4899</v>
      </c>
      <c r="G4" s="60">
        <v>5555</v>
      </c>
      <c r="H4" s="60">
        <v>3657</v>
      </c>
      <c r="I4" s="60">
        <v>3722</v>
      </c>
      <c r="J4" s="60">
        <v>4876</v>
      </c>
      <c r="K4" s="60">
        <v>6479</v>
      </c>
      <c r="L4" s="60">
        <v>8470</v>
      </c>
      <c r="M4" s="60">
        <v>5904</v>
      </c>
      <c r="N4" s="61">
        <v>64325</v>
      </c>
    </row>
    <row r="5" spans="1:14" ht="15.5" x14ac:dyDescent="0.35">
      <c r="A5" s="59" t="s">
        <v>54</v>
      </c>
      <c r="B5" s="60">
        <v>2808</v>
      </c>
      <c r="C5" s="60">
        <v>6509</v>
      </c>
      <c r="D5" s="60">
        <v>5910</v>
      </c>
      <c r="E5" s="60">
        <v>2560</v>
      </c>
      <c r="F5" s="60">
        <v>2510</v>
      </c>
      <c r="G5" s="60">
        <v>3193</v>
      </c>
      <c r="H5" s="60">
        <v>3348</v>
      </c>
      <c r="I5" s="60">
        <v>1545</v>
      </c>
      <c r="J5" s="60">
        <v>2324</v>
      </c>
      <c r="K5" s="60">
        <v>2749</v>
      </c>
      <c r="L5" s="60">
        <v>3832</v>
      </c>
      <c r="M5" s="60">
        <v>1915</v>
      </c>
      <c r="N5" s="61">
        <v>39203</v>
      </c>
    </row>
    <row r="6" spans="1:14" ht="15.5" x14ac:dyDescent="0.35">
      <c r="A6" s="59" t="s">
        <v>55</v>
      </c>
      <c r="B6" s="60">
        <v>437</v>
      </c>
      <c r="C6" s="60">
        <v>392</v>
      </c>
      <c r="D6" s="60">
        <v>586</v>
      </c>
      <c r="E6" s="60">
        <v>389</v>
      </c>
      <c r="F6" s="60">
        <v>397</v>
      </c>
      <c r="G6" s="60">
        <v>487</v>
      </c>
      <c r="H6" s="60">
        <v>311</v>
      </c>
      <c r="I6" s="60">
        <v>316</v>
      </c>
      <c r="J6" s="60">
        <v>566</v>
      </c>
      <c r="K6" s="60">
        <v>450</v>
      </c>
      <c r="L6" s="60">
        <v>643</v>
      </c>
      <c r="M6" s="60">
        <v>298</v>
      </c>
      <c r="N6" s="61">
        <v>5272</v>
      </c>
    </row>
    <row r="7" spans="1:14" ht="15.5" x14ac:dyDescent="0.35">
      <c r="A7" s="62" t="s">
        <v>7</v>
      </c>
      <c r="B7" s="61">
        <v>11974</v>
      </c>
      <c r="C7" s="61">
        <v>14748</v>
      </c>
      <c r="D7" s="61">
        <v>14253</v>
      </c>
      <c r="E7" s="61">
        <v>9874</v>
      </c>
      <c r="F7" s="61">
        <v>10190</v>
      </c>
      <c r="G7" s="61">
        <v>11705</v>
      </c>
      <c r="H7" s="61">
        <v>8930</v>
      </c>
      <c r="I7" s="61">
        <v>7914</v>
      </c>
      <c r="J7" s="61">
        <v>9888</v>
      </c>
      <c r="K7" s="61">
        <v>12107</v>
      </c>
      <c r="L7" s="61">
        <v>17819</v>
      </c>
      <c r="M7" s="61">
        <v>10322</v>
      </c>
      <c r="N7" s="61">
        <v>139724</v>
      </c>
    </row>
    <row r="10" spans="1:14" ht="18.5" x14ac:dyDescent="0.45">
      <c r="A10" s="83" t="s">
        <v>56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5"/>
      <c r="N10" s="86" t="s">
        <v>38</v>
      </c>
    </row>
    <row r="11" spans="1:14" x14ac:dyDescent="0.35">
      <c r="A11" s="57" t="s">
        <v>39</v>
      </c>
      <c r="B11" s="58" t="s">
        <v>40</v>
      </c>
      <c r="C11" s="58" t="s">
        <v>41</v>
      </c>
      <c r="D11" s="58" t="s">
        <v>42</v>
      </c>
      <c r="E11" s="58" t="s">
        <v>43</v>
      </c>
      <c r="F11" s="58" t="s">
        <v>44</v>
      </c>
      <c r="G11" s="58" t="s">
        <v>45</v>
      </c>
      <c r="H11" s="58" t="s">
        <v>46</v>
      </c>
      <c r="I11" s="58" t="s">
        <v>47</v>
      </c>
      <c r="J11" s="58" t="s">
        <v>48</v>
      </c>
      <c r="K11" s="58" t="s">
        <v>49</v>
      </c>
      <c r="L11" s="58" t="s">
        <v>50</v>
      </c>
      <c r="M11" s="58" t="s">
        <v>51</v>
      </c>
      <c r="N11" s="86"/>
    </row>
    <row r="12" spans="1:14" ht="15.5" x14ac:dyDescent="0.35">
      <c r="A12" s="59" t="s">
        <v>52</v>
      </c>
      <c r="B12" s="60">
        <v>3549</v>
      </c>
      <c r="C12" s="60">
        <v>3335</v>
      </c>
      <c r="D12" s="60">
        <v>3095</v>
      </c>
      <c r="E12" s="60">
        <v>3552</v>
      </c>
      <c r="F12" s="60">
        <v>4448</v>
      </c>
      <c r="G12" s="60">
        <v>4124</v>
      </c>
      <c r="H12" s="60">
        <v>4395</v>
      </c>
      <c r="I12" s="60">
        <v>3453</v>
      </c>
      <c r="J12" s="60">
        <v>4288</v>
      </c>
      <c r="K12" s="60">
        <v>4364</v>
      </c>
      <c r="L12" s="60">
        <v>3942</v>
      </c>
      <c r="M12" s="60">
        <v>2975</v>
      </c>
      <c r="N12" s="61">
        <v>45520</v>
      </c>
    </row>
    <row r="13" spans="1:14" ht="15.5" x14ac:dyDescent="0.35">
      <c r="A13" s="59" t="s">
        <v>53</v>
      </c>
      <c r="B13" s="60">
        <v>5337</v>
      </c>
      <c r="C13" s="60">
        <v>8222</v>
      </c>
      <c r="D13" s="60">
        <v>7593</v>
      </c>
      <c r="E13" s="60">
        <v>6766</v>
      </c>
      <c r="F13" s="60">
        <v>7071</v>
      </c>
      <c r="G13" s="60">
        <v>6677</v>
      </c>
      <c r="H13" s="60">
        <v>6250</v>
      </c>
      <c r="I13" s="60">
        <v>4896</v>
      </c>
      <c r="J13" s="60">
        <v>6402</v>
      </c>
      <c r="K13" s="60">
        <v>6918</v>
      </c>
      <c r="L13" s="60">
        <v>5812</v>
      </c>
      <c r="M13" s="60">
        <v>4825</v>
      </c>
      <c r="N13" s="61">
        <v>76769</v>
      </c>
    </row>
    <row r="14" spans="1:14" ht="15.5" x14ac:dyDescent="0.35">
      <c r="A14" s="59" t="s">
        <v>54</v>
      </c>
      <c r="B14" s="60">
        <v>3422</v>
      </c>
      <c r="C14" s="60">
        <v>3528</v>
      </c>
      <c r="D14" s="60">
        <v>3454</v>
      </c>
      <c r="E14" s="60">
        <v>3257</v>
      </c>
      <c r="F14" s="60">
        <v>3163</v>
      </c>
      <c r="G14" s="60">
        <v>3067</v>
      </c>
      <c r="H14" s="60">
        <v>2504</v>
      </c>
      <c r="I14" s="60">
        <v>1753</v>
      </c>
      <c r="J14" s="60">
        <v>2457</v>
      </c>
      <c r="K14" s="60">
        <v>4326</v>
      </c>
      <c r="L14" s="60">
        <v>3916</v>
      </c>
      <c r="M14" s="60">
        <v>1896</v>
      </c>
      <c r="N14" s="61">
        <v>36743</v>
      </c>
    </row>
    <row r="15" spans="1:14" ht="15.5" x14ac:dyDescent="0.35">
      <c r="A15" s="59" t="s">
        <v>55</v>
      </c>
      <c r="B15" s="60">
        <v>569</v>
      </c>
      <c r="C15" s="60">
        <v>742</v>
      </c>
      <c r="D15" s="60">
        <v>668</v>
      </c>
      <c r="E15" s="60">
        <v>608</v>
      </c>
      <c r="F15" s="60">
        <v>822</v>
      </c>
      <c r="G15" s="60">
        <v>840</v>
      </c>
      <c r="H15" s="60">
        <v>864</v>
      </c>
      <c r="I15" s="60">
        <v>649</v>
      </c>
      <c r="J15" s="60">
        <v>713</v>
      </c>
      <c r="K15" s="60">
        <v>680</v>
      </c>
      <c r="L15" s="60">
        <v>590</v>
      </c>
      <c r="M15" s="60">
        <v>443</v>
      </c>
      <c r="N15" s="61">
        <v>8188</v>
      </c>
    </row>
    <row r="16" spans="1:14" ht="15.5" x14ac:dyDescent="0.35">
      <c r="A16" s="62" t="s">
        <v>7</v>
      </c>
      <c r="B16" s="61">
        <v>12877</v>
      </c>
      <c r="C16" s="61">
        <v>15827</v>
      </c>
      <c r="D16" s="61">
        <v>14810</v>
      </c>
      <c r="E16" s="61">
        <v>14183</v>
      </c>
      <c r="F16" s="61">
        <v>15504</v>
      </c>
      <c r="G16" s="61">
        <v>14708</v>
      </c>
      <c r="H16" s="61">
        <v>14013</v>
      </c>
      <c r="I16" s="61">
        <v>10751</v>
      </c>
      <c r="J16" s="61">
        <v>13860</v>
      </c>
      <c r="K16" s="61">
        <v>16288</v>
      </c>
      <c r="L16" s="61">
        <v>14260</v>
      </c>
      <c r="M16" s="61">
        <v>10139</v>
      </c>
      <c r="N16" s="61">
        <v>167220</v>
      </c>
    </row>
    <row r="21" spans="1:14" x14ac:dyDescent="0.35">
      <c r="A21" s="56" t="s">
        <v>39</v>
      </c>
      <c r="B21" s="56">
        <v>2022</v>
      </c>
      <c r="C21" s="56">
        <v>2023</v>
      </c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</row>
    <row r="22" spans="1:14" ht="15.5" x14ac:dyDescent="0.35">
      <c r="A22" s="55" t="s">
        <v>52</v>
      </c>
      <c r="B22" s="64">
        <v>45520</v>
      </c>
      <c r="C22" s="64">
        <v>30924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</row>
    <row r="23" spans="1:14" ht="15.5" x14ac:dyDescent="0.35">
      <c r="A23" s="55" t="s">
        <v>53</v>
      </c>
      <c r="B23" s="64">
        <v>76769</v>
      </c>
      <c r="C23" s="64">
        <v>64325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</row>
    <row r="24" spans="1:14" ht="15.5" x14ac:dyDescent="0.35">
      <c r="A24" s="55" t="s">
        <v>54</v>
      </c>
      <c r="B24" s="64">
        <v>36743</v>
      </c>
      <c r="C24" s="64">
        <v>39203</v>
      </c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</row>
    <row r="25" spans="1:14" ht="15.5" x14ac:dyDescent="0.35">
      <c r="A25" s="55" t="s">
        <v>55</v>
      </c>
      <c r="B25" s="64">
        <v>8188</v>
      </c>
      <c r="C25" s="64">
        <v>5272</v>
      </c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  <row r="26" spans="1:14" ht="15.5" x14ac:dyDescent="0.35">
      <c r="A26" s="63" t="s">
        <v>7</v>
      </c>
      <c r="B26" s="64">
        <v>167220</v>
      </c>
      <c r="C26" s="64">
        <v>139724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</row>
  </sheetData>
  <mergeCells count="4">
    <mergeCell ref="A10:M10"/>
    <mergeCell ref="N10:N11"/>
    <mergeCell ref="A1:M1"/>
    <mergeCell ref="N1:N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J2" sqref="J2"/>
    </sheetView>
  </sheetViews>
  <sheetFormatPr baseColWidth="10" defaultRowHeight="14.5" x14ac:dyDescent="0.35"/>
  <cols>
    <col min="1" max="1" width="29.81640625" customWidth="1"/>
    <col min="3" max="3" width="5.26953125" customWidth="1"/>
    <col min="4" max="4" width="29.36328125" customWidth="1"/>
    <col min="6" max="6" width="2.6328125" customWidth="1"/>
    <col min="7" max="7" width="36.54296875" customWidth="1"/>
  </cols>
  <sheetData>
    <row r="1" spans="1:8" ht="60.5" thickBot="1" x14ac:dyDescent="0.4">
      <c r="A1" s="94" t="s">
        <v>114</v>
      </c>
      <c r="B1" s="95" t="s">
        <v>27</v>
      </c>
      <c r="C1" s="96"/>
      <c r="D1" s="97" t="s">
        <v>115</v>
      </c>
      <c r="E1" s="97" t="s">
        <v>27</v>
      </c>
      <c r="F1" s="96"/>
      <c r="G1" s="97" t="s">
        <v>116</v>
      </c>
      <c r="H1" s="97" t="s">
        <v>117</v>
      </c>
    </row>
    <row r="2" spans="1:8" ht="45.5" thickBot="1" x14ac:dyDescent="0.4">
      <c r="A2" s="98" t="s">
        <v>118</v>
      </c>
      <c r="B2" s="99">
        <v>2225986</v>
      </c>
      <c r="C2" s="100"/>
      <c r="D2" s="101" t="s">
        <v>118</v>
      </c>
      <c r="E2" s="102">
        <v>1591676</v>
      </c>
      <c r="F2" s="100"/>
      <c r="G2" s="101" t="s">
        <v>118</v>
      </c>
      <c r="H2" s="103">
        <v>8</v>
      </c>
    </row>
    <row r="3" spans="1:8" ht="45.5" thickBot="1" x14ac:dyDescent="0.4">
      <c r="A3" s="98" t="s">
        <v>119</v>
      </c>
      <c r="B3" s="99">
        <v>109047</v>
      </c>
      <c r="C3" s="100"/>
      <c r="D3" s="101" t="s">
        <v>119</v>
      </c>
      <c r="E3" s="102">
        <v>71869</v>
      </c>
      <c r="F3" s="100"/>
      <c r="G3" s="101" t="s">
        <v>119</v>
      </c>
      <c r="H3" s="103">
        <v>86</v>
      </c>
    </row>
    <row r="4" spans="1:8" ht="15.5" thickBot="1" x14ac:dyDescent="0.4">
      <c r="A4" s="98" t="s">
        <v>120</v>
      </c>
      <c r="B4" s="99">
        <v>118583</v>
      </c>
      <c r="C4" s="100"/>
      <c r="D4" s="101" t="s">
        <v>120</v>
      </c>
      <c r="E4" s="102">
        <v>85661</v>
      </c>
      <c r="F4" s="100"/>
      <c r="G4" s="101" t="s">
        <v>120</v>
      </c>
      <c r="H4" s="103">
        <v>189</v>
      </c>
    </row>
    <row r="5" spans="1:8" ht="45.5" thickBot="1" x14ac:dyDescent="0.4">
      <c r="A5" s="98" t="s">
        <v>121</v>
      </c>
      <c r="B5" s="99">
        <v>6593</v>
      </c>
      <c r="C5" s="100"/>
      <c r="D5" s="101" t="s">
        <v>121</v>
      </c>
      <c r="E5" s="102">
        <v>5031</v>
      </c>
      <c r="F5" s="100"/>
      <c r="G5" s="101" t="s">
        <v>121</v>
      </c>
      <c r="H5" s="102">
        <v>1475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G5" sqref="G5"/>
    </sheetView>
  </sheetViews>
  <sheetFormatPr baseColWidth="10" defaultRowHeight="14.5" x14ac:dyDescent="0.35"/>
  <cols>
    <col min="1" max="1" width="38.453125" customWidth="1"/>
  </cols>
  <sheetData>
    <row r="1" spans="1:3" ht="30" x14ac:dyDescent="0.35">
      <c r="A1" s="51" t="s">
        <v>61</v>
      </c>
    </row>
    <row r="2" spans="1:3" ht="15" thickBot="1" x14ac:dyDescent="0.4"/>
    <row r="3" spans="1:3" ht="15" thickBot="1" x14ac:dyDescent="0.4">
      <c r="A3" s="9" t="s">
        <v>57</v>
      </c>
      <c r="B3" s="9">
        <v>2022</v>
      </c>
      <c r="C3" s="9">
        <v>2023</v>
      </c>
    </row>
    <row r="4" spans="1:3" ht="15" thickBot="1" x14ac:dyDescent="0.4">
      <c r="A4" s="35" t="s">
        <v>58</v>
      </c>
      <c r="B4" s="17">
        <v>4907528</v>
      </c>
      <c r="C4" s="53">
        <v>5277776</v>
      </c>
    </row>
    <row r="5" spans="1:3" ht="15" thickBot="1" x14ac:dyDescent="0.4">
      <c r="A5" s="35" t="s">
        <v>59</v>
      </c>
      <c r="B5" s="17">
        <v>524852</v>
      </c>
      <c r="C5" s="53">
        <v>5931835</v>
      </c>
    </row>
    <row r="6" spans="1:3" ht="25" x14ac:dyDescent="0.35">
      <c r="A6" s="5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Portada 6.2</vt:lpstr>
      <vt:lpstr>Carpeta de Salud</vt:lpstr>
      <vt:lpstr>Carpeta de salud secciones</vt:lpstr>
      <vt:lpstr>Citas AP</vt:lpstr>
      <vt:lpstr>Citas AH</vt:lpstr>
      <vt:lpstr>Citas Revision AH</vt:lpstr>
      <vt:lpstr>Observatorio de Resultados</vt:lpstr>
      <vt:lpstr>Visitas Servicios WEB</vt:lpstr>
      <vt:lpstr>Informes generados en Hosp.</vt:lpstr>
      <vt:lpstr>Inf. clinica en HORUS</vt:lpstr>
      <vt:lpstr>Accesos HORUS</vt:lpstr>
      <vt:lpstr>usuarios HORUS</vt:lpstr>
      <vt:lpstr>Derechos Ciudadanos</vt:lpstr>
      <vt:lpstr>AVA</vt:lpstr>
      <vt:lpstr>Auditorías</vt:lpstr>
      <vt:lpstr>PHISHING</vt:lpstr>
      <vt:lpstr>CESUS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2022-02-08T13:15:40Z</dcterms:created>
  <dcterms:modified xsi:type="dcterms:W3CDTF">2024-06-16T10:01:41Z</dcterms:modified>
</cp:coreProperties>
</file>