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0" yWindow="0" windowWidth="28800" windowHeight="11700"/>
  </bookViews>
  <sheets>
    <sheet name="Portada 3.6" sheetId="1" r:id="rId1"/>
    <sheet name="Donación 20-21" sheetId="2" r:id="rId2"/>
    <sheet name="Implantes Tejido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6" i="3" l="1"/>
  <c r="E7" i="3"/>
  <c r="E9" i="3"/>
  <c r="E10" i="3"/>
  <c r="E11" i="3"/>
  <c r="E13" i="3"/>
  <c r="E5" i="3"/>
  <c r="E6" i="2"/>
  <c r="E9" i="2"/>
  <c r="E10" i="2"/>
  <c r="E11" i="2"/>
  <c r="E12" i="2"/>
  <c r="E13" i="2"/>
  <c r="E14" i="2"/>
  <c r="E5" i="2"/>
</calcChain>
</file>

<file path=xl/sharedStrings.xml><?xml version="1.0" encoding="utf-8"?>
<sst xmlns="http://schemas.openxmlformats.org/spreadsheetml/2006/main" count="37" uniqueCount="33">
  <si>
    <t>MEMORIA DE ACTIVIDAD 2021</t>
  </si>
  <si>
    <t>Servicio Madrileño de Salud</t>
  </si>
  <si>
    <t>Donación y trasplante de órganos en centros del Servicio Madrileño de Salud:</t>
  </si>
  <si>
    <t>ÓRGANOS</t>
  </si>
  <si>
    <t>% Var.</t>
  </si>
  <si>
    <t>Donantes cadáver</t>
  </si>
  <si>
    <t>Donantes vivos</t>
  </si>
  <si>
    <t>Trasplante renal</t>
  </si>
  <si>
    <t>Trasplante hepático</t>
  </si>
  <si>
    <t>Trasplante cardíaco (incluye cardiopulmonar)</t>
  </si>
  <si>
    <t>Trasplante pulmonar (incluye cardiopulmonar)</t>
  </si>
  <si>
    <t>Trasplante pancreático (incluye multiviscerales)</t>
  </si>
  <si>
    <t>Trasplante intestinal</t>
  </si>
  <si>
    <t>TOTAL TRASPLANTES ÓRGANOS</t>
  </si>
  <si>
    <t>Fuente: Oficina Regional de Coordinación de Trasplantes</t>
  </si>
  <si>
    <t>Implantes de tejidos en centros del Servicio Madrileño de Salud:</t>
  </si>
  <si>
    <t xml:space="preserve">TEJIDO                                                  </t>
  </si>
  <si>
    <t>Var.</t>
  </si>
  <si>
    <t>Córneas</t>
  </si>
  <si>
    <t>Tejido osteotendinoso</t>
  </si>
  <si>
    <t>Progenitores hematopoyéticos</t>
  </si>
  <si>
    <t>Válvulas cardíacas</t>
  </si>
  <si>
    <t>Piel</t>
  </si>
  <si>
    <t>Membrana amniótica</t>
  </si>
  <si>
    <t>Membrana escleral</t>
  </si>
  <si>
    <t>Segmento vascular</t>
  </si>
  <si>
    <t xml:space="preserve">TOTAL TRASPLANTES TEJIDOS       </t>
  </si>
  <si>
    <t>*Se ha incluido en la estadística del año 2020 tejido osteotendinoso liofilizado que ha sido implantado en centros públicos.</t>
  </si>
  <si>
    <t>3. El Sistema al Servicio de las Personas</t>
  </si>
  <si>
    <t>3.6 Donación y Trasplantes</t>
  </si>
  <si>
    <t>2.981*</t>
  </si>
  <si>
    <t>Var. 21-20</t>
  </si>
  <si>
    <t>21-20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</si>
</sst>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color indexed="63"/>
      <name val="Tahoma"/>
      <family val="2"/>
    </font>
    <font>
      <b/>
      <sz val="24"/>
      <color rgb="FFC00000"/>
      <name val="Montserrat SemiBold"/>
    </font>
    <font>
      <sz val="10"/>
      <color rgb="FF7F7F7F"/>
      <name val="Montserrat SemiBold"/>
    </font>
    <font>
      <sz val="10"/>
      <color theme="1"/>
      <name val="Montserrat Medium"/>
    </font>
    <font>
      <sz val="8"/>
      <color rgb="FF7F7F7F"/>
      <name val="Montserrat Medium"/>
    </font>
    <font>
      <b/>
      <sz val="9"/>
      <color rgb="FF595959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sz val="9"/>
      <color rgb="FF31849B"/>
      <name val="Montserrat SemiBold"/>
    </font>
    <font>
      <i/>
      <sz val="8"/>
      <color rgb="FF7F7F7F"/>
      <name val="Montserrat Medium"/>
    </font>
    <font>
      <b/>
      <sz val="10"/>
      <color rgb="FF595959"/>
      <name val="Montserrat Medium"/>
    </font>
    <font>
      <b/>
      <sz val="36"/>
      <color rgb="FF48ACC6"/>
      <name val="Montserrat SemiBold"/>
    </font>
    <font>
      <sz val="11"/>
      <color rgb="FF48ACC6"/>
      <name val="Calibri"/>
      <family val="2"/>
      <scheme val="minor"/>
    </font>
    <font>
      <b/>
      <sz val="28"/>
      <color rgb="FF48ACC6"/>
      <name val="Montserrat SemiBold"/>
    </font>
    <font>
      <b/>
      <sz val="24"/>
      <color theme="1" tint="0.499984740745262"/>
      <name val="Montserrat SemiBold"/>
    </font>
    <font>
      <sz val="11"/>
      <color theme="1" tint="0.499984740745262"/>
      <name val="Calibri"/>
      <family val="2"/>
      <scheme val="minor"/>
    </font>
    <font>
      <b/>
      <sz val="22"/>
      <color theme="1" tint="0.499984740745262"/>
      <name val="Montserrat SemiBold"/>
    </font>
    <font>
      <sz val="8"/>
      <color rgb="FF7F7F7F"/>
      <name val="Montserrat SemiBold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92CDDC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0" borderId="2" xfId="0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 wrapText="1"/>
    </xf>
    <xf numFmtId="9" fontId="8" fillId="3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9" fontId="5" fillId="3" borderId="2" xfId="0" applyNumberFormat="1" applyFont="1" applyFill="1" applyBorder="1" applyAlignment="1">
      <alignment horizontal="right" vertical="center" wrapText="1"/>
    </xf>
    <xf numFmtId="3" fontId="9" fillId="4" borderId="2" xfId="0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9" fontId="9" fillId="4" borderId="2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3" fillId="0" borderId="0" xfId="0" applyFont="1" applyFill="1" applyBorder="1"/>
    <xf numFmtId="0" fontId="16" fillId="0" borderId="0" xfId="0" applyFont="1" applyFill="1" applyBorder="1"/>
    <xf numFmtId="0" fontId="7" fillId="0" borderId="2" xfId="0" applyFont="1" applyBorder="1" applyAlignment="1">
      <alignment horizontal="left" vertical="center" wrapText="1"/>
    </xf>
    <xf numFmtId="0" fontId="18" fillId="4" borderId="2" xfId="0" applyFont="1" applyFill="1" applyBorder="1" applyAlignment="1">
      <alignment horizontal="right" vertical="center" wrapText="1"/>
    </xf>
    <xf numFmtId="9" fontId="18" fillId="4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3" fontId="5" fillId="3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right" vertical="center" wrapText="1"/>
    </xf>
    <xf numFmtId="9" fontId="8" fillId="0" borderId="2" xfId="0" applyNumberFormat="1" applyFont="1" applyFill="1" applyBorder="1" applyAlignment="1">
      <alignment horizontal="right" vertical="center" wrapText="1"/>
    </xf>
    <xf numFmtId="9" fontId="0" fillId="0" borderId="0" xfId="0" applyNumberFormat="1"/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8"/>
  <sheetViews>
    <sheetView tabSelected="1" topLeftCell="A2" workbookViewId="0">
      <selection activeCell="D22" sqref="D22"/>
    </sheetView>
  </sheetViews>
  <sheetFormatPr baseColWidth="10" defaultRowHeight="15" x14ac:dyDescent="0.25"/>
  <cols>
    <col min="1" max="3" width="11.42578125" style="16"/>
    <col min="4" max="4" width="69.140625" style="16" customWidth="1"/>
    <col min="5" max="16384" width="11.42578125" style="16"/>
  </cols>
  <sheetData>
    <row r="3" spans="1:8" x14ac:dyDescent="0.25">
      <c r="B3" s="17"/>
    </row>
    <row r="4" spans="1:8" ht="54" x14ac:dyDescent="0.25">
      <c r="A4" s="33" t="s">
        <v>0</v>
      </c>
      <c r="B4" s="33"/>
      <c r="C4" s="33"/>
      <c r="D4" s="33"/>
      <c r="E4" s="33"/>
      <c r="F4" s="33"/>
      <c r="G4" s="33"/>
    </row>
    <row r="5" spans="1:8" x14ac:dyDescent="0.25">
      <c r="A5" s="20"/>
      <c r="B5" s="20"/>
      <c r="C5" s="20"/>
      <c r="D5" s="20"/>
      <c r="E5" s="20"/>
      <c r="F5" s="20"/>
      <c r="G5" s="20"/>
    </row>
    <row r="6" spans="1:8" x14ac:dyDescent="0.25">
      <c r="A6" s="20"/>
      <c r="B6" s="20"/>
      <c r="C6" s="20"/>
      <c r="D6" s="20"/>
      <c r="E6" s="20"/>
      <c r="F6" s="20"/>
      <c r="G6" s="20"/>
    </row>
    <row r="7" spans="1:8" x14ac:dyDescent="0.25">
      <c r="A7" s="20"/>
      <c r="B7" s="20"/>
      <c r="C7" s="20"/>
      <c r="D7" s="20"/>
      <c r="E7" s="20"/>
      <c r="F7" s="20"/>
      <c r="G7" s="20"/>
    </row>
    <row r="8" spans="1:8" x14ac:dyDescent="0.25">
      <c r="A8" s="20"/>
      <c r="B8" s="20"/>
      <c r="C8" s="20"/>
      <c r="D8" s="20"/>
      <c r="E8" s="20"/>
      <c r="F8" s="20"/>
      <c r="G8" s="20"/>
    </row>
    <row r="9" spans="1:8" x14ac:dyDescent="0.25">
      <c r="A9" s="20"/>
      <c r="B9" s="20"/>
      <c r="C9" s="20"/>
      <c r="D9" s="20"/>
      <c r="E9" s="20"/>
      <c r="F9" s="20"/>
      <c r="G9" s="20"/>
    </row>
    <row r="10" spans="1:8" ht="42" x14ac:dyDescent="0.25">
      <c r="A10" s="34" t="s">
        <v>1</v>
      </c>
      <c r="B10" s="34"/>
      <c r="C10" s="34"/>
      <c r="D10" s="34"/>
      <c r="E10" s="34"/>
      <c r="F10" s="34"/>
      <c r="G10" s="34"/>
    </row>
    <row r="14" spans="1:8" ht="36" x14ac:dyDescent="0.25">
      <c r="A14" s="35" t="s">
        <v>28</v>
      </c>
      <c r="B14" s="35"/>
      <c r="C14" s="35"/>
      <c r="D14" s="35"/>
      <c r="E14" s="35"/>
      <c r="F14" s="35"/>
      <c r="G14" s="35"/>
      <c r="H14" s="18"/>
    </row>
    <row r="15" spans="1:8" x14ac:dyDescent="0.25">
      <c r="A15" s="21"/>
      <c r="B15" s="21"/>
      <c r="C15" s="21"/>
      <c r="D15" s="21"/>
      <c r="E15" s="21"/>
      <c r="F15" s="21"/>
      <c r="G15" s="21"/>
    </row>
    <row r="16" spans="1:8" x14ac:dyDescent="0.25">
      <c r="A16" s="21"/>
      <c r="B16" s="21"/>
      <c r="C16" s="21"/>
      <c r="D16" s="21"/>
      <c r="E16" s="21"/>
      <c r="F16" s="21"/>
      <c r="G16" s="21"/>
    </row>
    <row r="17" spans="1:8" x14ac:dyDescent="0.25">
      <c r="A17" s="21"/>
      <c r="B17" s="21"/>
      <c r="C17" s="21"/>
      <c r="D17" s="21"/>
      <c r="E17" s="21"/>
      <c r="F17" s="21"/>
      <c r="G17" s="21"/>
    </row>
    <row r="18" spans="1:8" ht="36" x14ac:dyDescent="0.25">
      <c r="A18" s="36" t="s">
        <v>29</v>
      </c>
      <c r="B18" s="36"/>
      <c r="C18" s="36"/>
      <c r="D18" s="36"/>
      <c r="E18" s="36"/>
      <c r="F18" s="36"/>
      <c r="G18" s="36"/>
      <c r="H18" s="19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5"/>
  <sheetViews>
    <sheetView workbookViewId="0">
      <selection activeCell="I8" sqref="I8"/>
    </sheetView>
  </sheetViews>
  <sheetFormatPr baseColWidth="10" defaultRowHeight="15" x14ac:dyDescent="0.25"/>
  <cols>
    <col min="1" max="1" width="43.140625" style="27" customWidth="1"/>
  </cols>
  <sheetData>
    <row r="1" spans="1:8" x14ac:dyDescent="0.25">
      <c r="A1" s="4" t="s">
        <v>2</v>
      </c>
    </row>
    <row r="2" spans="1:8" ht="15.75" thickBot="1" x14ac:dyDescent="0.3">
      <c r="A2" s="25"/>
    </row>
    <row r="3" spans="1:8" x14ac:dyDescent="0.25">
      <c r="A3" s="37" t="s">
        <v>3</v>
      </c>
      <c r="B3" s="39">
        <v>2020</v>
      </c>
      <c r="C3" s="39">
        <v>2021</v>
      </c>
      <c r="D3" s="39" t="s">
        <v>31</v>
      </c>
      <c r="E3" s="12" t="s">
        <v>4</v>
      </c>
    </row>
    <row r="4" spans="1:8" ht="15.75" thickBot="1" x14ac:dyDescent="0.3">
      <c r="A4" s="38"/>
      <c r="B4" s="40"/>
      <c r="C4" s="40"/>
      <c r="D4" s="40"/>
      <c r="E4" s="13" t="s">
        <v>32</v>
      </c>
    </row>
    <row r="5" spans="1:8" ht="24.95" customHeight="1" thickBot="1" x14ac:dyDescent="0.3">
      <c r="A5" s="22" t="s">
        <v>5</v>
      </c>
      <c r="B5" s="1">
        <v>176</v>
      </c>
      <c r="C5" s="2">
        <v>183</v>
      </c>
      <c r="D5" s="1">
        <v>7</v>
      </c>
      <c r="E5" s="3">
        <f>D5/B5</f>
        <v>3.9772727272727272E-2</v>
      </c>
      <c r="H5" s="32"/>
    </row>
    <row r="6" spans="1:8" ht="24.95" customHeight="1" thickBot="1" x14ac:dyDescent="0.3">
      <c r="A6" s="22" t="s">
        <v>6</v>
      </c>
      <c r="B6" s="1">
        <v>41</v>
      </c>
      <c r="C6" s="2">
        <v>52</v>
      </c>
      <c r="D6" s="1">
        <v>11</v>
      </c>
      <c r="E6" s="3">
        <f t="shared" ref="E6:E14" si="0">D6/B6</f>
        <v>0.26829268292682928</v>
      </c>
      <c r="H6" s="32"/>
    </row>
    <row r="7" spans="1:8" ht="24.95" customHeight="1" thickBot="1" x14ac:dyDescent="0.3">
      <c r="A7" s="29"/>
      <c r="B7" s="30"/>
      <c r="C7" s="30"/>
      <c r="D7" s="30"/>
      <c r="E7" s="31"/>
      <c r="H7" s="32"/>
    </row>
    <row r="8" spans="1:8" ht="24.95" customHeight="1" thickBot="1" x14ac:dyDescent="0.3">
      <c r="A8" s="22" t="s">
        <v>7</v>
      </c>
      <c r="B8" s="1">
        <v>359</v>
      </c>
      <c r="C8" s="2">
        <v>379</v>
      </c>
      <c r="D8" s="1">
        <v>20</v>
      </c>
      <c r="E8" s="3">
        <f t="shared" si="0"/>
        <v>5.5710306406685235E-2</v>
      </c>
      <c r="H8" s="32"/>
    </row>
    <row r="9" spans="1:8" ht="24.95" customHeight="1" thickBot="1" x14ac:dyDescent="0.3">
      <c r="A9" s="22" t="s">
        <v>8</v>
      </c>
      <c r="B9" s="1">
        <v>174</v>
      </c>
      <c r="C9" s="2">
        <v>193</v>
      </c>
      <c r="D9" s="1">
        <v>19</v>
      </c>
      <c r="E9" s="3">
        <f t="shared" si="0"/>
        <v>0.10919540229885058</v>
      </c>
      <c r="H9" s="32"/>
    </row>
    <row r="10" spans="1:8" ht="24.95" customHeight="1" thickBot="1" x14ac:dyDescent="0.3">
      <c r="A10" s="22" t="s">
        <v>9</v>
      </c>
      <c r="B10" s="1">
        <v>73</v>
      </c>
      <c r="C10" s="2">
        <v>88</v>
      </c>
      <c r="D10" s="1">
        <v>15</v>
      </c>
      <c r="E10" s="3">
        <f t="shared" si="0"/>
        <v>0.20547945205479451</v>
      </c>
      <c r="H10" s="32"/>
    </row>
    <row r="11" spans="1:8" ht="24.95" customHeight="1" thickBot="1" x14ac:dyDescent="0.3">
      <c r="A11" s="22" t="s">
        <v>10</v>
      </c>
      <c r="B11" s="1">
        <v>71</v>
      </c>
      <c r="C11" s="2">
        <v>90</v>
      </c>
      <c r="D11" s="1">
        <v>19</v>
      </c>
      <c r="E11" s="3">
        <f t="shared" si="0"/>
        <v>0.26760563380281688</v>
      </c>
      <c r="H11" s="32"/>
    </row>
    <row r="12" spans="1:8" ht="24.95" customHeight="1" thickBot="1" x14ac:dyDescent="0.3">
      <c r="A12" s="22" t="s">
        <v>11</v>
      </c>
      <c r="B12" s="1">
        <v>11</v>
      </c>
      <c r="C12" s="2">
        <v>17</v>
      </c>
      <c r="D12" s="1">
        <v>6</v>
      </c>
      <c r="E12" s="3">
        <f t="shared" si="0"/>
        <v>0.54545454545454541</v>
      </c>
      <c r="H12" s="32"/>
    </row>
    <row r="13" spans="1:8" ht="15.75" thickBot="1" x14ac:dyDescent="0.3">
      <c r="A13" s="22" t="s">
        <v>12</v>
      </c>
      <c r="B13" s="1">
        <v>4</v>
      </c>
      <c r="C13" s="2">
        <v>7</v>
      </c>
      <c r="D13" s="1">
        <v>3</v>
      </c>
      <c r="E13" s="3">
        <f t="shared" si="0"/>
        <v>0.75</v>
      </c>
    </row>
    <row r="14" spans="1:8" ht="15.75" thickBot="1" x14ac:dyDescent="0.3">
      <c r="A14" s="26" t="s">
        <v>13</v>
      </c>
      <c r="B14" s="23">
        <v>692</v>
      </c>
      <c r="C14" s="23">
        <v>774</v>
      </c>
      <c r="D14" s="23">
        <v>82</v>
      </c>
      <c r="E14" s="24">
        <f t="shared" si="0"/>
        <v>0.11849710982658959</v>
      </c>
    </row>
    <row r="15" spans="1:8" x14ac:dyDescent="0.25">
      <c r="A15" s="5" t="s">
        <v>14</v>
      </c>
    </row>
  </sheetData>
  <mergeCells count="4"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5"/>
  <sheetViews>
    <sheetView workbookViewId="0">
      <selection activeCell="G5" sqref="G5:H14"/>
    </sheetView>
  </sheetViews>
  <sheetFormatPr baseColWidth="10" defaultRowHeight="15" x14ac:dyDescent="0.25"/>
  <cols>
    <col min="1" max="1" width="26.42578125" style="27" customWidth="1"/>
  </cols>
  <sheetData>
    <row r="1" spans="1:5" x14ac:dyDescent="0.25">
      <c r="A1" s="4" t="s">
        <v>15</v>
      </c>
    </row>
    <row r="2" spans="1:5" ht="15.75" thickBot="1" x14ac:dyDescent="0.3">
      <c r="A2" s="4"/>
    </row>
    <row r="3" spans="1:5" x14ac:dyDescent="0.25">
      <c r="A3" s="41" t="s">
        <v>16</v>
      </c>
      <c r="B3" s="43">
        <v>2020</v>
      </c>
      <c r="C3" s="43">
        <v>2021</v>
      </c>
      <c r="D3" s="14" t="s">
        <v>17</v>
      </c>
      <c r="E3" s="14" t="s">
        <v>4</v>
      </c>
    </row>
    <row r="4" spans="1:5" ht="15.75" thickBot="1" x14ac:dyDescent="0.3">
      <c r="A4" s="42"/>
      <c r="B4" s="44"/>
      <c r="C4" s="44"/>
      <c r="D4" s="15" t="s">
        <v>32</v>
      </c>
      <c r="E4" s="15" t="s">
        <v>32</v>
      </c>
    </row>
    <row r="5" spans="1:5" ht="24.95" customHeight="1" thickBot="1" x14ac:dyDescent="0.3">
      <c r="A5" s="22" t="s">
        <v>18</v>
      </c>
      <c r="B5" s="6">
        <v>286</v>
      </c>
      <c r="C5" s="7">
        <v>489</v>
      </c>
      <c r="D5" s="6">
        <v>203</v>
      </c>
      <c r="E5" s="8">
        <f>D5/B5</f>
        <v>0.70979020979020979</v>
      </c>
    </row>
    <row r="6" spans="1:5" ht="24.95" customHeight="1" thickBot="1" x14ac:dyDescent="0.3">
      <c r="A6" s="22" t="s">
        <v>19</v>
      </c>
      <c r="B6" s="6" t="s">
        <v>30</v>
      </c>
      <c r="C6" s="28">
        <v>4612</v>
      </c>
      <c r="D6" s="6">
        <v>1631</v>
      </c>
      <c r="E6" s="8">
        <f>D6/2981</f>
        <v>0.54713183495471318</v>
      </c>
    </row>
    <row r="7" spans="1:5" ht="24.95" customHeight="1" thickBot="1" x14ac:dyDescent="0.3">
      <c r="A7" s="22" t="s">
        <v>20</v>
      </c>
      <c r="B7" s="6">
        <v>565</v>
      </c>
      <c r="C7" s="7">
        <v>617</v>
      </c>
      <c r="D7" s="6">
        <v>52</v>
      </c>
      <c r="E7" s="8">
        <f t="shared" ref="E7:E13" si="0">D7/B7</f>
        <v>9.2035398230088494E-2</v>
      </c>
    </row>
    <row r="8" spans="1:5" ht="24.95" customHeight="1" thickBot="1" x14ac:dyDescent="0.3">
      <c r="A8" s="22" t="s">
        <v>21</v>
      </c>
      <c r="B8" s="6">
        <v>0</v>
      </c>
      <c r="C8" s="7">
        <v>1</v>
      </c>
      <c r="D8" s="6">
        <v>1</v>
      </c>
      <c r="E8" s="8">
        <v>1</v>
      </c>
    </row>
    <row r="9" spans="1:5" ht="24.95" customHeight="1" thickBot="1" x14ac:dyDescent="0.3">
      <c r="A9" s="22" t="s">
        <v>22</v>
      </c>
      <c r="B9" s="6">
        <v>16</v>
      </c>
      <c r="C9" s="7">
        <v>19</v>
      </c>
      <c r="D9" s="6">
        <v>3</v>
      </c>
      <c r="E9" s="8">
        <f t="shared" si="0"/>
        <v>0.1875</v>
      </c>
    </row>
    <row r="10" spans="1:5" ht="24.95" customHeight="1" thickBot="1" x14ac:dyDescent="0.3">
      <c r="A10" s="22" t="s">
        <v>23</v>
      </c>
      <c r="B10" s="6">
        <v>241</v>
      </c>
      <c r="C10" s="7">
        <v>315</v>
      </c>
      <c r="D10" s="6">
        <v>74</v>
      </c>
      <c r="E10" s="8">
        <f t="shared" si="0"/>
        <v>0.30705394190871371</v>
      </c>
    </row>
    <row r="11" spans="1:5" ht="24.95" customHeight="1" thickBot="1" x14ac:dyDescent="0.3">
      <c r="A11" s="22" t="s">
        <v>24</v>
      </c>
      <c r="B11" s="6">
        <v>105</v>
      </c>
      <c r="C11" s="7">
        <v>108</v>
      </c>
      <c r="D11" s="6">
        <v>3</v>
      </c>
      <c r="E11" s="8">
        <f t="shared" si="0"/>
        <v>2.8571428571428571E-2</v>
      </c>
    </row>
    <row r="12" spans="1:5" ht="24.95" customHeight="1" thickBot="1" x14ac:dyDescent="0.3">
      <c r="A12" s="22" t="s">
        <v>25</v>
      </c>
      <c r="B12" s="6">
        <v>0</v>
      </c>
      <c r="C12" s="7">
        <v>0</v>
      </c>
      <c r="D12" s="6">
        <v>0</v>
      </c>
      <c r="E12" s="8">
        <v>0</v>
      </c>
    </row>
    <row r="13" spans="1:5" ht="24.95" customHeight="1" thickBot="1" x14ac:dyDescent="0.3">
      <c r="A13" s="26" t="s">
        <v>26</v>
      </c>
      <c r="B13" s="9">
        <v>3383</v>
      </c>
      <c r="C13" s="9">
        <v>5544</v>
      </c>
      <c r="D13" s="10">
        <v>2161</v>
      </c>
      <c r="E13" s="11">
        <f t="shared" si="0"/>
        <v>0.63878214602423888</v>
      </c>
    </row>
    <row r="14" spans="1:5" x14ac:dyDescent="0.25">
      <c r="A14" s="5" t="s">
        <v>14</v>
      </c>
    </row>
    <row r="15" spans="1:5" x14ac:dyDescent="0.25">
      <c r="A15" s="5" t="s">
        <v>27</v>
      </c>
    </row>
  </sheetData>
  <mergeCells count="3">
    <mergeCell ref="A3:A4"/>
    <mergeCell ref="B3:B4"/>
    <mergeCell ref="C3:C4"/>
  </mergeCells>
  <pageMargins left="0.7" right="0.7" top="0.75" bottom="0.75" header="0.3" footer="0.3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 3.6</vt:lpstr>
      <vt:lpstr>Donación 20-21</vt:lpstr>
      <vt:lpstr>Implantes Tejidos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2022-02-07T11:01:08Z</dcterms:created>
  <dcterms:modified xsi:type="dcterms:W3CDTF">2022-06-08T09:25:06Z</dcterms:modified>
</cp:coreProperties>
</file>