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o\sso\GBUEN024\GRP\DBASE\ESTUDIOS E INFORMES\Indicadores de Atención Social\Indicadores\2024\Sectores\Personas con discapacidad\"/>
    </mc:Choice>
  </mc:AlternateContent>
  <bookViews>
    <workbookView xWindow="480" yWindow="375" windowWidth="15480" windowHeight="8190"/>
  </bookViews>
  <sheets>
    <sheet name="PERSONAS CON DISCAPACIDAD" sheetId="11" r:id="rId1"/>
  </sheets>
  <definedNames>
    <definedName name="_xlnm.Print_Area" localSheetId="0">'PERSONAS CON DISCAPACIDAD'!$A$1:$H$67</definedName>
  </definedNames>
  <calcPr calcId="152511"/>
</workbook>
</file>

<file path=xl/calcChain.xml><?xml version="1.0" encoding="utf-8"?>
<calcChain xmlns="http://schemas.openxmlformats.org/spreadsheetml/2006/main">
  <c r="F39" i="11" l="1"/>
  <c r="D41" i="11"/>
  <c r="D39" i="11"/>
  <c r="D37" i="11"/>
  <c r="E37" i="11"/>
  <c r="E39" i="11"/>
  <c r="E41" i="11"/>
  <c r="H41" i="11"/>
  <c r="F37" i="11" l="1"/>
  <c r="G37" i="11"/>
  <c r="H37" i="11"/>
  <c r="H32" i="11" l="1"/>
  <c r="H30" i="11"/>
  <c r="H28" i="11"/>
  <c r="H26" i="11"/>
  <c r="H24" i="11"/>
  <c r="H22" i="11"/>
  <c r="G32" i="11"/>
  <c r="G30" i="11"/>
  <c r="G28" i="11"/>
  <c r="G26" i="11"/>
  <c r="G24" i="11"/>
  <c r="G22" i="11"/>
  <c r="F32" i="11"/>
  <c r="F30" i="11"/>
  <c r="F28" i="11"/>
  <c r="F26" i="11"/>
  <c r="F24" i="11"/>
  <c r="F22" i="11"/>
  <c r="G41" i="11" l="1"/>
  <c r="G39" i="11"/>
  <c r="H39" i="11"/>
  <c r="F41" i="11" l="1"/>
  <c r="F15" i="11"/>
  <c r="F12" i="11"/>
  <c r="F9" i="11"/>
  <c r="H7" i="11"/>
  <c r="E11" i="11" l="1"/>
  <c r="G9" i="11"/>
  <c r="H15" i="11"/>
  <c r="H9" i="11"/>
  <c r="H12" i="11"/>
  <c r="D15" i="11"/>
  <c r="D13" i="11"/>
  <c r="D11" i="11"/>
  <c r="G15" i="11"/>
  <c r="G7" i="11"/>
  <c r="F7" i="11" s="1"/>
  <c r="E9" i="11"/>
  <c r="G12" i="11"/>
  <c r="E13" i="11"/>
  <c r="D9" i="11"/>
  <c r="E15" i="11"/>
  <c r="C13" i="11" l="1"/>
  <c r="C11" i="11"/>
  <c r="C15" i="11"/>
  <c r="C9" i="11"/>
  <c r="E7" i="11"/>
  <c r="D7" i="11"/>
  <c r="C7" i="11" l="1"/>
</calcChain>
</file>

<file path=xl/sharedStrings.xml><?xml version="1.0" encoding="utf-8"?>
<sst xmlns="http://schemas.openxmlformats.org/spreadsheetml/2006/main" count="121" uniqueCount="44">
  <si>
    <t>España</t>
  </si>
  <si>
    <t>Mujeres</t>
  </si>
  <si>
    <t>%</t>
  </si>
  <si>
    <t>Hombres</t>
  </si>
  <si>
    <t>Total</t>
  </si>
  <si>
    <t>Comunidad de Madrid</t>
  </si>
  <si>
    <t>Abs.</t>
  </si>
  <si>
    <r>
      <t>1. POBLACIÓN</t>
    </r>
    <r>
      <rPr>
        <b/>
        <vertAlign val="superscript"/>
        <sz val="11"/>
        <color indexed="8"/>
        <rFont val="Calibri"/>
        <family val="2"/>
      </rPr>
      <t xml:space="preserve"> (1)</t>
    </r>
  </si>
  <si>
    <t>GLOSARIO DE TÉRMINOS</t>
  </si>
  <si>
    <t>PERSONAS CON DISCAPACIDAD</t>
  </si>
  <si>
    <r>
      <t>Personas con discapacidad</t>
    </r>
    <r>
      <rPr>
        <vertAlign val="superscript"/>
        <sz val="11"/>
        <color theme="1"/>
        <rFont val="Calibri"/>
        <family val="2"/>
        <scheme val="minor"/>
      </rPr>
      <t xml:space="preserve"> (a)</t>
    </r>
  </si>
  <si>
    <t xml:space="preserve">% </t>
  </si>
  <si>
    <t xml:space="preserve">    De 0 a 17 años</t>
  </si>
  <si>
    <t xml:space="preserve">    De 18 a 44 años</t>
  </si>
  <si>
    <t>Personas con discapacidad sobre población total</t>
  </si>
  <si>
    <t xml:space="preserve">    Con discapacidad física</t>
  </si>
  <si>
    <t xml:space="preserve">    Con discapacidad sensorial</t>
  </si>
  <si>
    <t xml:space="preserve">    Grado de discapacidad reconocida del 33% al 64%</t>
  </si>
  <si>
    <t xml:space="preserve">    Grado de discapacidad reconocida del 65% al 74%</t>
  </si>
  <si>
    <t xml:space="preserve">    Grado de discapacidad reconocida del 75% y más</t>
  </si>
  <si>
    <t>Hogares con alguna persona entre 16 y 64 años con discapacidad (miles de hogares)</t>
  </si>
  <si>
    <t>Hogares con alguna persona entre 16 y 64 años con discapacidad sobre total de hogares con alguna persona entre 16 y 64 años</t>
  </si>
  <si>
    <t xml:space="preserve">    Integradas en el Sistema educativo </t>
  </si>
  <si>
    <t xml:space="preserve">     Matriculadas en Educación Especial </t>
  </si>
  <si>
    <t xml:space="preserve">(a)  Personas con discapacidad reconocida igual o superior a un 33% </t>
  </si>
  <si>
    <r>
      <t>Tasa de actividad</t>
    </r>
    <r>
      <rPr>
        <vertAlign val="superscript"/>
        <sz val="11"/>
        <rFont val="Calibri"/>
        <family val="2"/>
        <scheme val="minor"/>
      </rPr>
      <t xml:space="preserve"> (b)</t>
    </r>
  </si>
  <si>
    <t xml:space="preserve">    De 45 a 64 años</t>
  </si>
  <si>
    <t xml:space="preserve">    De 65 y más</t>
  </si>
  <si>
    <t>(b) Tasa de actividad: Cociente entre población activa (personas entre 16 y 64 años ocupados o parados) y la población total (Referido a personas con discapacidad)</t>
  </si>
  <si>
    <t>Personas con discapacidad de 6 a 18 años escolarizadas en enseñanzas no universitarias (*) - % respecto poblac. escolarizada en dichas enseñanzas</t>
  </si>
  <si>
    <t>Dato no informado</t>
  </si>
  <si>
    <t xml:space="preserve">    Con discapacidad intelectual</t>
  </si>
  <si>
    <t xml:space="preserve">    Con discapacidad mental</t>
  </si>
  <si>
    <t xml:space="preserve">    Otras discapacidades</t>
  </si>
  <si>
    <t xml:space="preserve">    No consta (se incluyen las incapacidades laborales)</t>
  </si>
  <si>
    <t>6, 04%</t>
  </si>
  <si>
    <r>
      <t>2. PERSONAS CON DISCAPACIDAD POR TIPO DE DISCAPACIDAD</t>
    </r>
    <r>
      <rPr>
        <b/>
        <vertAlign val="superscript"/>
        <sz val="11"/>
        <color indexed="8"/>
        <rFont val="Calibri"/>
        <family val="2"/>
      </rPr>
      <t xml:space="preserve"> (2)</t>
    </r>
    <r>
      <rPr>
        <vertAlign val="superscript"/>
        <sz val="11"/>
        <color indexed="8"/>
        <rFont val="Calibri"/>
        <family val="2"/>
      </rPr>
      <t/>
    </r>
  </si>
  <si>
    <r>
      <t>3. PERSONAS CON DISCAPACIDAD POR GRADO DE DISCAPACIDAD</t>
    </r>
    <r>
      <rPr>
        <b/>
        <vertAlign val="superscript"/>
        <sz val="11"/>
        <color indexed="8"/>
        <rFont val="Calibri"/>
        <family val="2"/>
      </rPr>
      <t xml:space="preserve"> (3)</t>
    </r>
    <r>
      <rPr>
        <vertAlign val="superscript"/>
        <sz val="11"/>
        <color indexed="8"/>
        <rFont val="Calibri"/>
        <family val="2"/>
      </rPr>
      <t/>
    </r>
  </si>
  <si>
    <r>
      <t>4. HOGARES CON HIJOS</t>
    </r>
    <r>
      <rPr>
        <b/>
        <vertAlign val="superscript"/>
        <sz val="11"/>
        <color indexed="8"/>
        <rFont val="Calibri"/>
        <family val="2"/>
      </rPr>
      <t xml:space="preserve"> (4) </t>
    </r>
    <r>
      <rPr>
        <b/>
        <sz val="11"/>
        <color indexed="8"/>
        <rFont val="Calibri"/>
        <family val="2"/>
      </rPr>
      <t>(miles de hogares)</t>
    </r>
  </si>
  <si>
    <r>
      <t>5. ACTIVIDAD</t>
    </r>
    <r>
      <rPr>
        <b/>
        <vertAlign val="superscript"/>
        <sz val="11"/>
        <color indexed="8"/>
        <rFont val="Calibri"/>
        <family val="2"/>
      </rPr>
      <t xml:space="preserve"> (5)</t>
    </r>
  </si>
  <si>
    <r>
      <t>6. ESCOLARIZACIÓN</t>
    </r>
    <r>
      <rPr>
        <b/>
        <vertAlign val="superscript"/>
        <sz val="11"/>
        <color indexed="8"/>
        <rFont val="Calibri"/>
        <family val="2"/>
      </rPr>
      <t xml:space="preserve"> (6) </t>
    </r>
    <r>
      <rPr>
        <b/>
        <sz val="11"/>
        <color indexed="8"/>
        <rFont val="Calibri"/>
        <family val="2"/>
      </rPr>
      <t>(Población 6-18 años)</t>
    </r>
  </si>
  <si>
    <t>(1, 2 y 3) Fuente: Comunidad de Madrid: Base de datos de reconocimiento de la discapacidad. Consejería de Familia, Juventud y Política Social. 2022
                    España: Base estatal de datos de personas con valoración grado de discapacidad. Ministerio de Derechos Sociales y Agenda 2030. IMSERSO. Dic. 2022.
      La discapacidad física incluye discapacidad osteoarticular, neuromuscular, crónica, expresiva y mixta.
      La discapacidad psíquica incluye discapacidad intelectual y enfermedad mental
      La discapacidad sensorial incluye la discapacidad auditiva, visual y sordoceguera.
      Población total: Cifras de Población. Datos provisionales a 1 de enero de 2021.(C. Madrid). Padrón continuo (España).INE.</t>
  </si>
  <si>
    <t>(4 y 5) Fuente: El empleo en las personas con discapacidad, 2022. INE 2023</t>
  </si>
  <si>
    <r>
      <t xml:space="preserve">(6) Fuente: Estadística de enseñanzas no Universitarias. Subdirección General de Estadística y Estudios del Ministerio de Eduación y Formación Profesional. Curso 2021-22.
     </t>
    </r>
    <r>
      <rPr>
        <sz val="11"/>
        <rFont val="Calibri"/>
        <family val="2"/>
        <scheme val="minor"/>
      </rPr>
      <t>(*) En este apartado se incluyen personas con necesidades educativas especiales asociadas a la discapacidad aunque no tengan grado reconocido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</si>
</sst>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0"/>
    <numFmt numFmtId="165" formatCode="0.0%"/>
    <numFmt numFmtId="166" formatCode="_(* #,##0_);_(* \(#,##0\);_(* &quot;-&quot;??_);_(@_)"/>
    <numFmt numFmtId="167" formatCode="_(* #,##0.00_);_(* \(#,##0.00\);_(* &quot;-&quot;??_);_(@_)"/>
  </numFmts>
  <fonts count="17" x14ac:knownFonts="1">
    <font>
      <sz val="11"/>
      <color theme="1"/>
      <name val="Calibri"/>
      <family val="2"/>
      <scheme val="minor"/>
    </font>
    <font>
      <b/>
      <vertAlign val="superscript"/>
      <sz val="11"/>
      <color indexed="8"/>
      <name val="Calibri"/>
      <family val="2"/>
    </font>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vertAlign val="superscript"/>
      <sz val="11"/>
      <color theme="1"/>
      <name val="Calibri"/>
      <family val="2"/>
      <scheme val="minor"/>
    </font>
    <font>
      <vertAlign val="superscript"/>
      <sz val="11"/>
      <name val="Calibri"/>
      <family val="2"/>
      <scheme val="minor"/>
    </font>
    <font>
      <vertAlign val="superscript"/>
      <sz val="11"/>
      <color indexed="8"/>
      <name val="Calibri"/>
      <family val="2"/>
    </font>
    <font>
      <sz val="11"/>
      <color indexed="8"/>
      <name val="Calibri"/>
      <family val="2"/>
      <scheme val="minor"/>
    </font>
    <font>
      <b/>
      <sz val="11"/>
      <color indexed="8"/>
      <name val="Calibri"/>
      <family val="2"/>
    </font>
    <font>
      <sz val="10"/>
      <name val="Arial"/>
      <family val="2"/>
    </font>
    <font>
      <sz val="10"/>
      <name val="Arial"/>
      <family val="2"/>
    </font>
    <font>
      <sz val="10"/>
      <color indexed="53"/>
      <name val="Arial"/>
      <family val="2"/>
    </font>
    <font>
      <sz val="10"/>
      <color rgb="FF00B050"/>
      <name val="Arial"/>
      <family val="2"/>
    </font>
    <font>
      <sz val="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indexed="46"/>
        <bgColor indexed="64"/>
      </patternFill>
    </fill>
  </fills>
  <borders count="15">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28">
    <xf numFmtId="0" fontId="0" fillId="0" borderId="0"/>
    <xf numFmtId="9" fontId="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7" fontId="12" fillId="0" borderId="0" applyFont="0" applyFill="0" applyBorder="0" applyAlignment="0" applyProtection="0"/>
    <xf numFmtId="0" fontId="13" fillId="0" borderId="0"/>
    <xf numFmtId="44" fontId="12" fillId="0" borderId="0" applyFont="0" applyFill="0" applyBorder="0" applyAlignment="0" applyProtection="0"/>
    <xf numFmtId="0" fontId="14" fillId="6" borderId="0" applyNumberFormat="0" applyAlignment="0" applyProtection="0">
      <alignment vertical="top"/>
      <protection locked="0"/>
    </xf>
    <xf numFmtId="0" fontId="15" fillId="6" borderId="0" applyNumberFormat="0" applyFill="0" applyBorder="0" applyAlignment="0" applyProtection="0">
      <alignment vertical="top"/>
      <protection locked="0"/>
    </xf>
    <xf numFmtId="0" fontId="14" fillId="6" borderId="0" applyNumberFormat="0" applyBorder="0" applyAlignment="0" applyProtection="0">
      <alignment vertical="top"/>
      <protection locked="0"/>
    </xf>
    <xf numFmtId="0" fontId="14" fillId="6" borderId="0" applyNumberFormat="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0" fontId="12" fillId="0" borderId="0"/>
    <xf numFmtId="0" fontId="2" fillId="0" borderId="0"/>
    <xf numFmtId="0" fontId="2" fillId="0" borderId="0"/>
    <xf numFmtId="0" fontId="13" fillId="0" borderId="0"/>
    <xf numFmtId="0" fontId="10" fillId="0" borderId="0"/>
    <xf numFmtId="0" fontId="12" fillId="0" borderId="0"/>
    <xf numFmtId="43" fontId="2" fillId="0" borderId="0" applyFont="0" applyFill="0" applyBorder="0" applyAlignment="0" applyProtection="0"/>
    <xf numFmtId="0" fontId="12" fillId="0" borderId="0"/>
    <xf numFmtId="0" fontId="13" fillId="0" borderId="0"/>
    <xf numFmtId="43" fontId="2" fillId="0" borderId="0" applyFont="0" applyFill="0" applyBorder="0" applyAlignment="0" applyProtection="0"/>
    <xf numFmtId="0" fontId="12" fillId="0" borderId="0"/>
    <xf numFmtId="0" fontId="12" fillId="0" borderId="0"/>
    <xf numFmtId="0" fontId="12" fillId="0" borderId="0"/>
    <xf numFmtId="0" fontId="12" fillId="0" borderId="0"/>
    <xf numFmtId="167" fontId="12" fillId="0" borderId="0" applyFont="0" applyFill="0" applyBorder="0" applyAlignment="0" applyProtection="0"/>
    <xf numFmtId="0" fontId="13" fillId="0" borderId="0"/>
    <xf numFmtId="0" fontId="14" fillId="6" borderId="0" applyNumberFormat="0" applyAlignment="0" applyProtection="0">
      <alignment vertical="top"/>
      <protection locked="0"/>
    </xf>
    <xf numFmtId="0" fontId="15" fillId="6" borderId="0" applyNumberFormat="0" applyFill="0" applyBorder="0" applyAlignment="0" applyProtection="0">
      <alignment vertical="top"/>
      <protection locked="0"/>
    </xf>
    <xf numFmtId="0" fontId="14" fillId="6" borderId="0" applyNumberFormat="0" applyAlignment="0" applyProtection="0">
      <alignment vertical="top"/>
      <protection locked="0"/>
    </xf>
    <xf numFmtId="43" fontId="2" fillId="0" borderId="0" applyFont="0" applyFill="0" applyBorder="0" applyAlignment="0" applyProtection="0"/>
    <xf numFmtId="0" fontId="12" fillId="0" borderId="0"/>
    <xf numFmtId="0" fontId="2" fillId="0" borderId="0"/>
    <xf numFmtId="0" fontId="2" fillId="0" borderId="0"/>
    <xf numFmtId="0" fontId="13" fillId="0" borderId="0"/>
    <xf numFmtId="0" fontId="2" fillId="0" borderId="0"/>
    <xf numFmtId="0" fontId="12" fillId="0" borderId="0"/>
    <xf numFmtId="0" fontId="15" fillId="6" borderId="0" applyNumberFormat="0" applyFill="0" applyBorder="0" applyAlignment="0" applyProtection="0">
      <alignment vertical="top"/>
      <protection locked="0"/>
    </xf>
    <xf numFmtId="0" fontId="13" fillId="0" borderId="0"/>
    <xf numFmtId="0" fontId="12" fillId="0" borderId="0"/>
    <xf numFmtId="0" fontId="14" fillId="6" borderId="0" applyNumberFormat="0" applyAlignment="0" applyProtection="0">
      <alignment vertical="top"/>
      <protection locked="0"/>
    </xf>
    <xf numFmtId="0" fontId="12" fillId="0" borderId="0"/>
    <xf numFmtId="0" fontId="2" fillId="0" borderId="0"/>
    <xf numFmtId="0" fontId="12" fillId="0" borderId="0"/>
    <xf numFmtId="0" fontId="12" fillId="0" borderId="0"/>
    <xf numFmtId="0" fontId="12" fillId="0" borderId="0"/>
    <xf numFmtId="43" fontId="2" fillId="0" borderId="0" applyFont="0" applyFill="0" applyBorder="0" applyAlignment="0" applyProtection="0"/>
    <xf numFmtId="0" fontId="12" fillId="0" borderId="0"/>
    <xf numFmtId="167" fontId="12" fillId="0" borderId="0" applyFont="0" applyFill="0" applyBorder="0" applyAlignment="0" applyProtection="0"/>
    <xf numFmtId="43" fontId="2" fillId="0" borderId="0" applyFont="0" applyFill="0" applyBorder="0" applyAlignment="0" applyProtection="0"/>
    <xf numFmtId="0" fontId="12" fillId="0" borderId="0"/>
    <xf numFmtId="0" fontId="12" fillId="0" borderId="0"/>
    <xf numFmtId="0" fontId="12" fillId="0" borderId="0"/>
    <xf numFmtId="0" fontId="12" fillId="0" borderId="0"/>
    <xf numFmtId="167" fontId="12" fillId="0" borderId="0" applyFont="0" applyFill="0" applyBorder="0" applyAlignment="0" applyProtection="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167" fontId="12" fillId="0" borderId="0" applyFont="0" applyFill="0" applyBorder="0" applyAlignment="0" applyProtection="0"/>
    <xf numFmtId="0" fontId="14" fillId="6" borderId="0" applyNumberFormat="0" applyAlignment="0" applyProtection="0">
      <alignment vertical="top"/>
      <protection locked="0"/>
    </xf>
    <xf numFmtId="0" fontId="14" fillId="6" borderId="0" applyNumberFormat="0" applyAlignment="0" applyProtection="0">
      <alignment vertical="top"/>
      <protection locked="0"/>
    </xf>
    <xf numFmtId="0" fontId="15" fillId="6" borderId="0" applyNumberFormat="0" applyFill="0" applyBorder="0" applyAlignment="0" applyProtection="0">
      <alignment vertical="top"/>
      <protection locked="0"/>
    </xf>
    <xf numFmtId="167" fontId="1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2" fillId="0" borderId="0"/>
    <xf numFmtId="0" fontId="12" fillId="0" borderId="0"/>
    <xf numFmtId="0" fontId="12" fillId="0" borderId="0"/>
    <xf numFmtId="167" fontId="12" fillId="0" borderId="0" applyFont="0" applyFill="0" applyBorder="0" applyAlignment="0" applyProtection="0"/>
    <xf numFmtId="0" fontId="12" fillId="0" borderId="0"/>
    <xf numFmtId="0" fontId="14" fillId="6" borderId="0" applyNumberFormat="0" applyAlignment="0" applyProtection="0">
      <alignment vertical="top"/>
      <protection locked="0"/>
    </xf>
    <xf numFmtId="43" fontId="2" fillId="0" borderId="0" applyFont="0" applyFill="0" applyBorder="0" applyAlignment="0" applyProtection="0"/>
    <xf numFmtId="0" fontId="2" fillId="0" borderId="0"/>
    <xf numFmtId="0" fontId="2" fillId="0" borderId="0"/>
    <xf numFmtId="0" fontId="15" fillId="6"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 fillId="0" borderId="0"/>
    <xf numFmtId="0" fontId="12" fillId="0" borderId="0"/>
    <xf numFmtId="0" fontId="12" fillId="0" borderId="0"/>
    <xf numFmtId="0" fontId="12" fillId="0" borderId="0"/>
    <xf numFmtId="167" fontId="12" fillId="0" borderId="0" applyFont="0" applyFill="0" applyBorder="0" applyAlignment="0" applyProtection="0"/>
    <xf numFmtId="0" fontId="14" fillId="6" borderId="0" applyNumberFormat="0" applyAlignment="0" applyProtection="0">
      <alignment vertical="top"/>
      <protection locked="0"/>
    </xf>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2" fillId="0" borderId="0"/>
    <xf numFmtId="43" fontId="2" fillId="0" borderId="0" applyFont="0" applyFill="0" applyBorder="0" applyAlignment="0" applyProtection="0"/>
    <xf numFmtId="0" fontId="12" fillId="0" borderId="0"/>
    <xf numFmtId="0" fontId="12" fillId="0" borderId="0"/>
    <xf numFmtId="43" fontId="2" fillId="0" borderId="0" applyFont="0" applyFill="0" applyBorder="0" applyAlignment="0" applyProtection="0"/>
    <xf numFmtId="0" fontId="12" fillId="0" borderId="0"/>
    <xf numFmtId="0" fontId="12" fillId="0" borderId="0"/>
    <xf numFmtId="43" fontId="2" fillId="0" borderId="0" applyFont="0" applyFill="0" applyBorder="0" applyAlignment="0" applyProtection="0"/>
    <xf numFmtId="0" fontId="12" fillId="0" borderId="0"/>
    <xf numFmtId="9" fontId="12" fillId="0" borderId="0" applyFont="0" applyFill="0" applyBorder="0" applyAlignment="0" applyProtection="0"/>
    <xf numFmtId="0" fontId="12" fillId="0" borderId="0"/>
  </cellStyleXfs>
  <cellXfs count="197">
    <xf numFmtId="0" fontId="0" fillId="0" borderId="0" xfId="0"/>
    <xf numFmtId="0" fontId="3" fillId="0" borderId="0" xfId="0" applyFont="1"/>
    <xf numFmtId="3" fontId="0" fillId="0" borderId="3" xfId="0" applyNumberFormat="1" applyFont="1" applyFill="1" applyBorder="1"/>
    <xf numFmtId="3" fontId="0" fillId="0" borderId="4" xfId="0" applyNumberFormat="1" applyFont="1" applyFill="1" applyBorder="1"/>
    <xf numFmtId="3" fontId="0" fillId="0" borderId="8" xfId="0" applyNumberFormat="1" applyFont="1" applyFill="1" applyBorder="1"/>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2" xfId="0" applyFont="1" applyFill="1" applyBorder="1" applyAlignment="1">
      <alignment horizontal="center"/>
    </xf>
    <xf numFmtId="3" fontId="0" fillId="0" borderId="0" xfId="0" applyNumberFormat="1" applyFont="1" applyFill="1" applyBorder="1"/>
    <xf numFmtId="3" fontId="6" fillId="0" borderId="4" xfId="0" applyNumberFormat="1" applyFont="1" applyFill="1" applyBorder="1"/>
    <xf numFmtId="3" fontId="6" fillId="0" borderId="1" xfId="0" applyNumberFormat="1" applyFont="1" applyFill="1" applyBorder="1"/>
    <xf numFmtId="3" fontId="6" fillId="0" borderId="3" xfId="0" applyNumberFormat="1" applyFont="1" applyFill="1" applyBorder="1"/>
    <xf numFmtId="3" fontId="6" fillId="0" borderId="8" xfId="0" applyNumberFormat="1" applyFont="1" applyFill="1" applyBorder="1"/>
    <xf numFmtId="0" fontId="0" fillId="0" borderId="7" xfId="0" applyBorder="1" applyAlignment="1">
      <alignment vertical="center" wrapText="1"/>
    </xf>
    <xf numFmtId="10" fontId="6" fillId="0" borderId="8" xfId="1" applyNumberFormat="1" applyFont="1" applyFill="1" applyBorder="1"/>
    <xf numFmtId="10" fontId="6" fillId="0" borderId="0" xfId="1" applyNumberFormat="1" applyFont="1" applyFill="1" applyBorder="1"/>
    <xf numFmtId="10" fontId="6" fillId="0" borderId="7" xfId="1" applyNumberFormat="1" applyFont="1" applyFill="1" applyBorder="1"/>
    <xf numFmtId="0" fontId="3" fillId="2" borderId="8" xfId="0" applyFont="1" applyFill="1" applyBorder="1" applyAlignment="1">
      <alignment horizontal="center"/>
    </xf>
    <xf numFmtId="0" fontId="3" fillId="2" borderId="0" xfId="0" applyFont="1" applyFill="1" applyBorder="1" applyAlignment="1">
      <alignment horizontal="center"/>
    </xf>
    <xf numFmtId="0" fontId="3" fillId="2" borderId="7" xfId="0" applyFont="1" applyFill="1" applyBorder="1" applyAlignment="1">
      <alignment horizontal="center"/>
    </xf>
    <xf numFmtId="164" fontId="0" fillId="0" borderId="3" xfId="0" applyNumberFormat="1" applyFill="1" applyBorder="1"/>
    <xf numFmtId="10" fontId="2" fillId="0" borderId="0" xfId="1" applyNumberFormat="1" applyFont="1" applyFill="1" applyBorder="1"/>
    <xf numFmtId="10" fontId="2" fillId="0" borderId="7" xfId="1" applyNumberFormat="1" applyFont="1" applyFill="1" applyBorder="1"/>
    <xf numFmtId="4" fontId="6" fillId="0" borderId="9" xfId="0" applyNumberFormat="1" applyFont="1" applyFill="1" applyBorder="1"/>
    <xf numFmtId="4" fontId="6" fillId="0" borderId="11" xfId="0" applyNumberFormat="1" applyFont="1" applyBorder="1"/>
    <xf numFmtId="4" fontId="6" fillId="0" borderId="9" xfId="0" applyNumberFormat="1" applyFont="1" applyBorder="1"/>
    <xf numFmtId="0" fontId="0" fillId="0" borderId="0" xfId="0" applyBorder="1"/>
    <xf numFmtId="0" fontId="3" fillId="3" borderId="3" xfId="0" applyFont="1" applyFill="1" applyBorder="1"/>
    <xf numFmtId="0" fontId="0" fillId="3" borderId="4" xfId="0" applyFill="1" applyBorder="1"/>
    <xf numFmtId="0" fontId="0" fillId="3" borderId="1" xfId="0" applyFill="1" applyBorder="1"/>
    <xf numFmtId="0" fontId="0" fillId="3" borderId="8" xfId="0" applyFill="1" applyBorder="1"/>
    <xf numFmtId="4" fontId="6" fillId="0" borderId="10" xfId="0" applyNumberFormat="1" applyFont="1" applyFill="1" applyBorder="1"/>
    <xf numFmtId="0" fontId="0" fillId="0" borderId="1" xfId="0" applyBorder="1" applyAlignment="1">
      <alignment vertical="center"/>
    </xf>
    <xf numFmtId="3" fontId="0" fillId="0" borderId="4" xfId="0" applyNumberFormat="1" applyFont="1" applyFill="1" applyBorder="1" applyAlignment="1"/>
    <xf numFmtId="3" fontId="0" fillId="0" borderId="1" xfId="0" applyNumberFormat="1" applyFont="1" applyFill="1" applyBorder="1" applyAlignment="1"/>
    <xf numFmtId="9" fontId="0" fillId="0" borderId="0" xfId="1" applyFont="1" applyFill="1" applyBorder="1"/>
    <xf numFmtId="9" fontId="2" fillId="0" borderId="0" xfId="1" applyFont="1" applyFill="1" applyBorder="1"/>
    <xf numFmtId="0" fontId="0" fillId="0" borderId="4" xfId="0" applyBorder="1" applyAlignment="1">
      <alignment vertical="center"/>
    </xf>
    <xf numFmtId="3" fontId="2" fillId="0" borderId="4" xfId="1" applyNumberFormat="1" applyFont="1" applyFill="1" applyBorder="1"/>
    <xf numFmtId="3" fontId="2" fillId="0" borderId="1" xfId="1" applyNumberFormat="1" applyFont="1" applyFill="1" applyBorder="1"/>
    <xf numFmtId="0" fontId="0" fillId="0" borderId="0" xfId="0" applyFill="1" applyBorder="1"/>
    <xf numFmtId="3" fontId="2" fillId="0" borderId="0" xfId="1" applyNumberFormat="1" applyFont="1" applyFill="1" applyBorder="1"/>
    <xf numFmtId="0" fontId="0" fillId="0" borderId="0" xfId="0" applyBorder="1" applyAlignment="1"/>
    <xf numFmtId="10" fontId="0" fillId="0" borderId="8" xfId="0" applyNumberFormat="1" applyBorder="1"/>
    <xf numFmtId="10" fontId="0" fillId="0" borderId="0" xfId="0" applyNumberFormat="1" applyBorder="1"/>
    <xf numFmtId="10" fontId="0" fillId="0" borderId="7" xfId="0" applyNumberFormat="1" applyBorder="1"/>
    <xf numFmtId="10" fontId="0" fillId="0" borderId="8" xfId="0" applyNumberFormat="1" applyFill="1" applyBorder="1"/>
    <xf numFmtId="0" fontId="0" fillId="0" borderId="0" xfId="0" applyBorder="1" applyAlignment="1">
      <alignment vertical="center"/>
    </xf>
    <xf numFmtId="3" fontId="2" fillId="0" borderId="7" xfId="1" applyNumberFormat="1" applyFont="1" applyFill="1" applyBorder="1"/>
    <xf numFmtId="0" fontId="0" fillId="0" borderId="0" xfId="0" applyFill="1" applyBorder="1" applyAlignment="1">
      <alignment vertical="center" wrapText="1"/>
    </xf>
    <xf numFmtId="165" fontId="2" fillId="0" borderId="0" xfId="1" applyNumberFormat="1" applyFont="1" applyFill="1" applyBorder="1"/>
    <xf numFmtId="0" fontId="0" fillId="0" borderId="0" xfId="0" applyBorder="1" applyAlignment="1">
      <alignment vertical="center" wrapText="1"/>
    </xf>
    <xf numFmtId="0" fontId="0" fillId="0" borderId="6" xfId="0" applyBorder="1" applyAlignment="1"/>
    <xf numFmtId="10" fontId="0" fillId="0" borderId="5" xfId="0" applyNumberFormat="1" applyBorder="1"/>
    <xf numFmtId="10" fontId="0" fillId="0" borderId="6" xfId="0" applyNumberFormat="1" applyBorder="1"/>
    <xf numFmtId="10" fontId="0" fillId="0" borderId="2" xfId="0" applyNumberFormat="1" applyBorder="1"/>
    <xf numFmtId="10" fontId="0" fillId="0" borderId="6" xfId="0" applyNumberFormat="1" applyFill="1" applyBorder="1"/>
    <xf numFmtId="10" fontId="0" fillId="0" borderId="2" xfId="0" applyNumberFormat="1" applyFill="1" applyBorder="1"/>
    <xf numFmtId="0" fontId="0" fillId="0" borderId="11" xfId="0" applyBorder="1" applyAlignment="1">
      <alignment vertical="center" wrapText="1"/>
    </xf>
    <xf numFmtId="0" fontId="0" fillId="0" borderId="10" xfId="0" applyBorder="1" applyAlignment="1">
      <alignment vertical="center" wrapText="1"/>
    </xf>
    <xf numFmtId="3" fontId="0" fillId="0" borderId="3" xfId="0" applyNumberFormat="1" applyFill="1" applyBorder="1"/>
    <xf numFmtId="10" fontId="2" fillId="0" borderId="8" xfId="1" applyNumberFormat="1" applyFont="1" applyFill="1" applyBorder="1"/>
    <xf numFmtId="164" fontId="0" fillId="0" borderId="8" xfId="0" applyNumberFormat="1" applyFill="1" applyBorder="1"/>
    <xf numFmtId="3" fontId="0" fillId="0" borderId="8" xfId="0" applyNumberFormat="1" applyFill="1" applyBorder="1"/>
    <xf numFmtId="3" fontId="0" fillId="0" borderId="0" xfId="0" applyNumberFormat="1" applyFill="1" applyBorder="1" applyAlignment="1"/>
    <xf numFmtId="3" fontId="0" fillId="0" borderId="7" xfId="0" applyNumberFormat="1" applyFill="1" applyBorder="1" applyAlignment="1"/>
    <xf numFmtId="164" fontId="0" fillId="0" borderId="5" xfId="0" applyNumberFormat="1" applyFill="1" applyBorder="1"/>
    <xf numFmtId="164" fontId="0" fillId="0" borderId="9" xfId="0" applyNumberFormat="1" applyFont="1" applyFill="1" applyBorder="1"/>
    <xf numFmtId="164" fontId="0" fillId="0" borderId="9" xfId="0" applyNumberFormat="1" applyFont="1" applyFill="1" applyBorder="1" applyAlignment="1"/>
    <xf numFmtId="164" fontId="0" fillId="0" borderId="10" xfId="0" applyNumberFormat="1" applyFont="1" applyFill="1" applyBorder="1" applyAlignment="1"/>
    <xf numFmtId="164" fontId="0" fillId="0" borderId="11" xfId="0" applyNumberFormat="1" applyFont="1" applyFill="1" applyBorder="1"/>
    <xf numFmtId="10" fontId="0" fillId="0" borderId="6" xfId="1" applyNumberFormat="1" applyFont="1" applyFill="1" applyBorder="1" applyAlignment="1">
      <alignment vertical="center"/>
    </xf>
    <xf numFmtId="165" fontId="0" fillId="0" borderId="6" xfId="1" applyNumberFormat="1" applyFont="1" applyFill="1" applyBorder="1"/>
    <xf numFmtId="165" fontId="0" fillId="0" borderId="2" xfId="1" applyNumberFormat="1" applyFont="1" applyFill="1" applyBorder="1"/>
    <xf numFmtId="10" fontId="0" fillId="0" borderId="5" xfId="1" applyNumberFormat="1" applyFont="1" applyFill="1" applyBorder="1" applyAlignment="1">
      <alignment vertical="center"/>
    </xf>
    <xf numFmtId="0" fontId="6" fillId="0" borderId="1" xfId="0" applyFont="1" applyBorder="1" applyAlignment="1">
      <alignment vertical="center"/>
    </xf>
    <xf numFmtId="3" fontId="6" fillId="0" borderId="3" xfId="1" applyNumberFormat="1" applyFont="1" applyFill="1" applyBorder="1"/>
    <xf numFmtId="3" fontId="6" fillId="0" borderId="3" xfId="1" applyNumberFormat="1" applyFont="1" applyBorder="1"/>
    <xf numFmtId="0" fontId="6" fillId="0" borderId="7" xfId="0" applyFont="1" applyBorder="1" applyAlignment="1">
      <alignment vertical="center" wrapText="1"/>
    </xf>
    <xf numFmtId="10" fontId="6" fillId="0" borderId="5" xfId="1" applyNumberFormat="1" applyFont="1" applyFill="1" applyBorder="1" applyAlignment="1">
      <alignment vertical="center"/>
    </xf>
    <xf numFmtId="10" fontId="6" fillId="0" borderId="5" xfId="1" applyNumberFormat="1" applyFont="1" applyBorder="1" applyAlignment="1">
      <alignment vertical="center"/>
    </xf>
    <xf numFmtId="0" fontId="5" fillId="0" borderId="0" xfId="0" applyFont="1" applyBorder="1" applyAlignment="1">
      <alignment vertical="center" wrapText="1"/>
    </xf>
    <xf numFmtId="0" fontId="0" fillId="0" borderId="1" xfId="0" applyFont="1" applyBorder="1" applyAlignment="1">
      <alignment vertical="center"/>
    </xf>
    <xf numFmtId="0" fontId="0" fillId="0" borderId="7" xfId="0" applyFont="1" applyBorder="1" applyAlignment="1">
      <alignment vertical="center" wrapText="1"/>
    </xf>
    <xf numFmtId="0" fontId="0" fillId="0" borderId="7" xfId="0" applyFont="1" applyBorder="1" applyAlignment="1">
      <alignment vertical="center"/>
    </xf>
    <xf numFmtId="0" fontId="6" fillId="0" borderId="2" xfId="0" applyFont="1" applyBorder="1" applyAlignment="1">
      <alignment vertical="center" wrapText="1"/>
    </xf>
    <xf numFmtId="10" fontId="6" fillId="0" borderId="6" xfId="1" applyNumberFormat="1" applyFont="1" applyFill="1" applyBorder="1" applyAlignment="1">
      <alignment vertical="center"/>
    </xf>
    <xf numFmtId="165" fontId="0" fillId="0" borderId="0" xfId="1" applyNumberFormat="1" applyFont="1" applyFill="1" applyBorder="1"/>
    <xf numFmtId="165" fontId="0" fillId="0" borderId="7" xfId="1" applyNumberFormat="1" applyFont="1" applyFill="1" applyBorder="1"/>
    <xf numFmtId="3" fontId="6" fillId="0" borderId="0" xfId="0" applyNumberFormat="1" applyFont="1"/>
    <xf numFmtId="166" fontId="6" fillId="0" borderId="0" xfId="24" applyNumberFormat="1" applyFont="1" applyBorder="1" applyAlignment="1">
      <alignment horizontal="center"/>
    </xf>
    <xf numFmtId="3" fontId="6" fillId="0" borderId="8" xfId="0" applyNumberFormat="1" applyFont="1" applyBorder="1"/>
    <xf numFmtId="0" fontId="0" fillId="0" borderId="0" xfId="0"/>
    <xf numFmtId="3" fontId="0" fillId="0" borderId="0" xfId="0" applyNumberFormat="1" applyFill="1" applyBorder="1"/>
    <xf numFmtId="3" fontId="6" fillId="0" borderId="0" xfId="0" applyNumberFormat="1" applyFont="1" applyBorder="1"/>
    <xf numFmtId="3" fontId="6" fillId="0" borderId="4" xfId="0" applyNumberFormat="1" applyFont="1" applyBorder="1"/>
    <xf numFmtId="10" fontId="6" fillId="0" borderId="2" xfId="1" applyNumberFormat="1" applyFont="1" applyFill="1" applyBorder="1" applyAlignment="1">
      <alignment horizontal="right" vertical="center"/>
    </xf>
    <xf numFmtId="10" fontId="6" fillId="0" borderId="6" xfId="1" applyNumberFormat="1" applyFont="1" applyBorder="1" applyAlignment="1">
      <alignment vertical="center"/>
    </xf>
    <xf numFmtId="0" fontId="0" fillId="0" borderId="5" xfId="0" applyBorder="1" applyAlignment="1">
      <alignment horizontal="left" vertical="center"/>
    </xf>
    <xf numFmtId="3" fontId="0" fillId="0" borderId="0" xfId="0" applyNumberFormat="1" applyFill="1" applyBorder="1" applyAlignment="1">
      <alignment vertical="center"/>
    </xf>
    <xf numFmtId="10" fontId="2" fillId="0" borderId="9" xfId="1" applyNumberFormat="1" applyFont="1" applyFill="1" applyBorder="1"/>
    <xf numFmtId="10" fontId="2" fillId="0" borderId="10" xfId="1" applyNumberFormat="1" applyFont="1" applyFill="1" applyBorder="1"/>
    <xf numFmtId="10" fontId="2" fillId="0" borderId="11" xfId="1" applyNumberFormat="1" applyFont="1" applyFill="1" applyBorder="1"/>
    <xf numFmtId="3" fontId="0" fillId="0" borderId="8" xfId="0" applyNumberFormat="1" applyBorder="1"/>
    <xf numFmtId="3" fontId="0" fillId="0" borderId="7" xfId="0" applyNumberFormat="1" applyFill="1" applyBorder="1"/>
    <xf numFmtId="3" fontId="0" fillId="0" borderId="4" xfId="0" applyNumberFormat="1" applyFill="1" applyBorder="1" applyAlignment="1"/>
    <xf numFmtId="3" fontId="0" fillId="0" borderId="1" xfId="0" applyNumberFormat="1" applyFill="1" applyBorder="1" applyAlignment="1"/>
    <xf numFmtId="0" fontId="0" fillId="0" borderId="8" xfId="0" applyBorder="1" applyAlignment="1">
      <alignment vertical="center" wrapText="1"/>
    </xf>
    <xf numFmtId="0" fontId="0" fillId="3" borderId="0" xfId="0" applyFill="1" applyBorder="1"/>
    <xf numFmtId="0" fontId="0" fillId="3" borderId="7" xfId="0" applyFill="1" applyBorder="1"/>
    <xf numFmtId="0" fontId="3" fillId="2" borderId="5" xfId="0" applyFont="1" applyFill="1" applyBorder="1" applyAlignment="1">
      <alignment horizontal="center"/>
    </xf>
    <xf numFmtId="0" fontId="3" fillId="2" borderId="2" xfId="0" applyFont="1" applyFill="1" applyBorder="1" applyAlignment="1">
      <alignment horizontal="center"/>
    </xf>
    <xf numFmtId="3" fontId="0" fillId="0" borderId="1" xfId="0" applyNumberFormat="1" applyBorder="1"/>
    <xf numFmtId="0" fontId="0" fillId="0" borderId="3" xfId="0" applyBorder="1" applyAlignment="1">
      <alignment vertical="center"/>
    </xf>
    <xf numFmtId="0" fontId="0" fillId="0" borderId="8" xfId="0" applyBorder="1" applyAlignment="1">
      <alignment vertical="center"/>
    </xf>
    <xf numFmtId="3" fontId="0" fillId="0" borderId="4" xfId="0" applyNumberFormat="1" applyBorder="1"/>
    <xf numFmtId="3" fontId="16" fillId="0" borderId="4" xfId="0" applyNumberFormat="1" applyFont="1" applyBorder="1"/>
    <xf numFmtId="10" fontId="0" fillId="0" borderId="0" xfId="1" applyNumberFormat="1" applyFont="1" applyFill="1" applyBorder="1"/>
    <xf numFmtId="10" fontId="0" fillId="0" borderId="7" xfId="1" applyNumberFormat="1" applyFont="1" applyFill="1" applyBorder="1"/>
    <xf numFmtId="0" fontId="3" fillId="2" borderId="5" xfId="0" applyFont="1" applyFill="1" applyBorder="1" applyAlignment="1">
      <alignment horizontal="center"/>
    </xf>
    <xf numFmtId="0" fontId="3" fillId="2" borderId="2" xfId="0" applyFont="1" applyFill="1" applyBorder="1" applyAlignment="1">
      <alignment horizontal="center"/>
    </xf>
    <xf numFmtId="3" fontId="0" fillId="0" borderId="0" xfId="0" applyNumberFormat="1"/>
    <xf numFmtId="3" fontId="0" fillId="0" borderId="0" xfId="1" applyNumberFormat="1" applyFont="1" applyFill="1" applyBorder="1"/>
    <xf numFmtId="3" fontId="0" fillId="0" borderId="7" xfId="1" applyNumberFormat="1" applyFont="1" applyFill="1" applyBorder="1"/>
    <xf numFmtId="10" fontId="0" fillId="0" borderId="6" xfId="1" applyNumberFormat="1" applyFont="1" applyBorder="1"/>
    <xf numFmtId="10" fontId="0" fillId="0" borderId="2" xfId="1" applyNumberFormat="1" applyFont="1" applyBorder="1"/>
    <xf numFmtId="0" fontId="0" fillId="0" borderId="10" xfId="0" applyBorder="1"/>
    <xf numFmtId="0" fontId="6" fillId="0" borderId="6" xfId="0" applyFont="1" applyBorder="1" applyAlignment="1"/>
    <xf numFmtId="0" fontId="0" fillId="0" borderId="6" xfId="0" applyBorder="1" applyAlignment="1">
      <alignment vertical="center" wrapText="1"/>
    </xf>
    <xf numFmtId="3" fontId="0" fillId="0" borderId="4" xfId="0" applyNumberFormat="1" applyFill="1" applyBorder="1"/>
    <xf numFmtId="3" fontId="0" fillId="0" borderId="13" xfId="0" applyNumberFormat="1" applyFill="1" applyBorder="1"/>
    <xf numFmtId="10" fontId="6" fillId="0" borderId="12" xfId="1" applyNumberFormat="1" applyFont="1" applyFill="1" applyBorder="1"/>
    <xf numFmtId="10" fontId="6" fillId="0" borderId="14" xfId="1" applyNumberFormat="1" applyFont="1" applyFill="1" applyBorder="1"/>
    <xf numFmtId="3" fontId="0" fillId="0" borderId="14" xfId="0" applyNumberFormat="1" applyFill="1" applyBorder="1"/>
    <xf numFmtId="10" fontId="2" fillId="0" borderId="14" xfId="1" applyNumberFormat="1" applyFont="1" applyFill="1" applyBorder="1"/>
    <xf numFmtId="10" fontId="2" fillId="0" borderId="12" xfId="1" applyNumberFormat="1" applyFont="1" applyFill="1" applyBorder="1"/>
    <xf numFmtId="3" fontId="0" fillId="0" borderId="0" xfId="0" applyNumberFormat="1" applyBorder="1"/>
    <xf numFmtId="10" fontId="0" fillId="0" borderId="11" xfId="1" applyNumberFormat="1" applyFont="1" applyBorder="1" applyAlignment="1">
      <alignment horizontal="right" vertical="center" wrapText="1"/>
    </xf>
    <xf numFmtId="0" fontId="0" fillId="0" borderId="0" xfId="0" applyBorder="1" applyAlignment="1">
      <alignment horizontal="left" vertical="center"/>
    </xf>
    <xf numFmtId="166" fontId="0" fillId="0" borderId="0" xfId="0" applyNumberFormat="1" applyBorder="1"/>
    <xf numFmtId="3" fontId="16" fillId="0" borderId="4" xfId="0" applyNumberFormat="1" applyFont="1" applyFill="1" applyBorder="1"/>
    <xf numFmtId="3" fontId="16" fillId="0" borderId="3" xfId="0" applyNumberFormat="1" applyFont="1" applyBorder="1"/>
    <xf numFmtId="3" fontId="16" fillId="0" borderId="1" xfId="0" applyNumberFormat="1" applyFont="1" applyFill="1" applyBorder="1"/>
    <xf numFmtId="10" fontId="16" fillId="0" borderId="0" xfId="1" applyNumberFormat="1" applyFont="1" applyFill="1" applyBorder="1" applyAlignment="1">
      <alignment vertical="center"/>
    </xf>
    <xf numFmtId="10" fontId="16" fillId="0" borderId="0" xfId="1" applyNumberFormat="1" applyFont="1" applyFill="1" applyBorder="1" applyAlignment="1">
      <alignment horizontal="right" vertical="center"/>
    </xf>
    <xf numFmtId="10" fontId="16" fillId="0" borderId="8" xfId="1" applyNumberFormat="1" applyFont="1" applyBorder="1" applyAlignment="1">
      <alignment vertical="center"/>
    </xf>
    <xf numFmtId="10" fontId="16" fillId="0" borderId="0" xfId="1" applyNumberFormat="1" applyFont="1" applyBorder="1" applyAlignment="1">
      <alignment vertical="center"/>
    </xf>
    <xf numFmtId="10" fontId="16" fillId="0" borderId="7" xfId="1" applyNumberFormat="1" applyFont="1" applyFill="1" applyBorder="1" applyAlignment="1">
      <alignment horizontal="right" vertical="center"/>
    </xf>
    <xf numFmtId="3" fontId="16" fillId="0" borderId="0" xfId="0" applyNumberFormat="1" applyFont="1" applyBorder="1"/>
    <xf numFmtId="3" fontId="16" fillId="0" borderId="0" xfId="0" applyNumberFormat="1" applyFont="1" applyFill="1" applyBorder="1"/>
    <xf numFmtId="3" fontId="16" fillId="0" borderId="8" xfId="0" applyNumberFormat="1" applyFont="1" applyBorder="1"/>
    <xf numFmtId="3" fontId="16" fillId="0" borderId="7" xfId="0" applyNumberFormat="1" applyFont="1" applyFill="1" applyBorder="1"/>
    <xf numFmtId="10" fontId="16" fillId="0" borderId="6" xfId="1" applyNumberFormat="1" applyFont="1" applyFill="1" applyBorder="1" applyAlignment="1">
      <alignment vertical="center"/>
    </xf>
    <xf numFmtId="10" fontId="16" fillId="0" borderId="6" xfId="1" applyNumberFormat="1" applyFont="1" applyFill="1" applyBorder="1" applyAlignment="1">
      <alignment horizontal="right" vertical="center"/>
    </xf>
    <xf numFmtId="10" fontId="16" fillId="0" borderId="5" xfId="1" applyNumberFormat="1" applyFont="1" applyBorder="1" applyAlignment="1">
      <alignment vertical="center"/>
    </xf>
    <xf numFmtId="10" fontId="16" fillId="0" borderId="6" xfId="1" applyNumberFormat="1" applyFont="1" applyBorder="1" applyAlignment="1">
      <alignment vertical="center"/>
    </xf>
    <xf numFmtId="10" fontId="16" fillId="0" borderId="2" xfId="1" applyNumberFormat="1" applyFont="1" applyFill="1" applyBorder="1" applyAlignment="1">
      <alignment horizontal="right" vertical="center"/>
    </xf>
    <xf numFmtId="3" fontId="0" fillId="0" borderId="0" xfId="0" applyNumberFormat="1" applyFont="1" applyFill="1" applyBorder="1" applyAlignment="1"/>
    <xf numFmtId="0" fontId="6" fillId="0" borderId="11" xfId="0" applyFont="1" applyBorder="1" applyAlignment="1">
      <alignment horizontal="left"/>
    </xf>
    <xf numFmtId="0" fontId="6" fillId="0" borderId="10" xfId="0" applyFont="1" applyBorder="1" applyAlignment="1">
      <alignment horizontal="left"/>
    </xf>
    <xf numFmtId="0" fontId="0" fillId="3" borderId="8" xfId="0" applyFill="1" applyBorder="1" applyAlignment="1"/>
    <xf numFmtId="0" fontId="0" fillId="3" borderId="0" xfId="0" applyFill="1" applyBorder="1" applyAlignment="1"/>
    <xf numFmtId="0" fontId="0" fillId="3" borderId="7" xfId="0" applyFill="1" applyBorder="1" applyAlignment="1"/>
    <xf numFmtId="0" fontId="0" fillId="3" borderId="5" xfId="0" applyFill="1" applyBorder="1" applyAlignment="1">
      <alignment wrapText="1"/>
    </xf>
    <xf numFmtId="0" fontId="0" fillId="3" borderId="6" xfId="0" applyFill="1" applyBorder="1" applyAlignment="1">
      <alignment wrapText="1"/>
    </xf>
    <xf numFmtId="0" fontId="0" fillId="3" borderId="2" xfId="0" applyFill="1" applyBorder="1" applyAlignment="1">
      <alignment wrapText="1"/>
    </xf>
    <xf numFmtId="0" fontId="6" fillId="0" borderId="3" xfId="0" applyFont="1" applyBorder="1" applyAlignment="1">
      <alignment horizontal="lef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1" xfId="0" applyFill="1" applyBorder="1" applyAlignment="1">
      <alignment vertical="top" wrapText="1"/>
    </xf>
    <xf numFmtId="0" fontId="3" fillId="5" borderId="11" xfId="0" applyFont="1" applyFill="1" applyBorder="1" applyAlignment="1">
      <alignment horizontal="center"/>
    </xf>
    <xf numFmtId="0" fontId="3" fillId="5" borderId="9" xfId="0" applyFont="1" applyFill="1" applyBorder="1" applyAlignment="1">
      <alignment horizontal="center"/>
    </xf>
    <xf numFmtId="0" fontId="3" fillId="5" borderId="10" xfId="0" applyFont="1" applyFill="1" applyBorder="1" applyAlignment="1">
      <alignment horizontal="center"/>
    </xf>
    <xf numFmtId="0" fontId="3" fillId="2" borderId="3" xfId="0" applyFont="1" applyFill="1" applyBorder="1" applyAlignment="1">
      <alignment horizontal="center"/>
    </xf>
    <xf numFmtId="0" fontId="3" fillId="2" borderId="1" xfId="0" applyFont="1" applyFill="1" applyBorder="1" applyAlignment="1">
      <alignment horizontal="center"/>
    </xf>
    <xf numFmtId="0" fontId="3" fillId="2" borderId="8" xfId="0" applyFont="1" applyFill="1" applyBorder="1" applyAlignment="1">
      <alignment horizontal="center"/>
    </xf>
    <xf numFmtId="0" fontId="3" fillId="2" borderId="7"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wrapText="1"/>
    </xf>
    <xf numFmtId="0" fontId="3" fillId="2" borderId="2" xfId="0" applyFont="1" applyFill="1" applyBorder="1" applyAlignment="1">
      <alignment horizontal="center" wrapText="1"/>
    </xf>
    <xf numFmtId="0" fontId="3" fillId="2" borderId="0" xfId="0" applyFont="1" applyFill="1" applyBorder="1" applyAlignment="1">
      <alignment horizontal="center"/>
    </xf>
    <xf numFmtId="165" fontId="2" fillId="0" borderId="0" xfId="1" applyNumberFormat="1" applyFont="1" applyFill="1" applyBorder="1" applyAlignment="1">
      <alignment vertical="center"/>
    </xf>
    <xf numFmtId="0" fontId="0" fillId="0" borderId="8" xfId="0" applyBorder="1" applyAlignment="1">
      <alignment horizontal="left" vertical="center"/>
    </xf>
    <xf numFmtId="0" fontId="0" fillId="0" borderId="5" xfId="0" applyBorder="1" applyAlignment="1">
      <alignment horizontal="left" vertical="center"/>
    </xf>
    <xf numFmtId="0" fontId="3" fillId="2" borderId="5" xfId="0" applyFont="1" applyFill="1" applyBorder="1" applyAlignment="1">
      <alignment horizontal="center"/>
    </xf>
    <xf numFmtId="0" fontId="3" fillId="2" borderId="2" xfId="0" applyFont="1" applyFill="1" applyBorder="1" applyAlignment="1">
      <alignment horizontal="center"/>
    </xf>
    <xf numFmtId="10" fontId="0" fillId="0" borderId="0" xfId="0" applyNumberFormat="1" applyBorder="1" applyAlignment="1">
      <alignment vertical="center"/>
    </xf>
    <xf numFmtId="10" fontId="0" fillId="0" borderId="7" xfId="0" applyNumberFormat="1" applyBorder="1" applyAlignment="1">
      <alignment vertical="center"/>
    </xf>
    <xf numFmtId="0" fontId="0" fillId="0" borderId="3" xfId="0" applyBorder="1" applyAlignment="1">
      <alignment horizontal="left" vertical="center"/>
    </xf>
    <xf numFmtId="3" fontId="2" fillId="0" borderId="0" xfId="1" applyNumberFormat="1" applyFont="1" applyFill="1" applyBorder="1" applyAlignment="1">
      <alignment vertical="center"/>
    </xf>
    <xf numFmtId="3" fontId="0" fillId="0" borderId="8" xfId="0" applyNumberFormat="1" applyFont="1" applyFill="1" applyBorder="1" applyAlignment="1">
      <alignment vertical="center"/>
    </xf>
    <xf numFmtId="3" fontId="2" fillId="0" borderId="7" xfId="1" applyNumberFormat="1" applyFont="1" applyFill="1" applyBorder="1" applyAlignment="1">
      <alignment vertical="center"/>
    </xf>
    <xf numFmtId="0" fontId="4" fillId="4" borderId="0" xfId="0" applyFont="1" applyFill="1" applyAlignment="1">
      <alignment horizontal="center"/>
    </xf>
  </cellXfs>
  <cellStyles count="128">
    <cellStyle name="Euro" xfId="26"/>
    <cellStyle name="Hipervínculo 2" xfId="27"/>
    <cellStyle name="Hipervínculo 2 2" xfId="28"/>
    <cellStyle name="Hipervínculo 2 2 2" xfId="89"/>
    <cellStyle name="Hipervínculo 2 2 2 2" xfId="90"/>
    <cellStyle name="Hipervínculo 2 2 3" xfId="104"/>
    <cellStyle name="Hipervínculo 2 3" xfId="50"/>
    <cellStyle name="Hipervínculo 2 4" xfId="59"/>
    <cellStyle name="Hipervínculo 2 4 2" xfId="88"/>
    <cellStyle name="Hipervínculo 3" xfId="29"/>
    <cellStyle name="Hipervínculo 4" xfId="49"/>
    <cellStyle name="Hipervínculo 4 2" xfId="100"/>
    <cellStyle name="Hipervínculo 4 3" xfId="112"/>
    <cellStyle name="Hipervínculo 5" xfId="62"/>
    <cellStyle name="Hipervínculo visitado" xfId="51" builtinId="9" customBuiltin="1"/>
    <cellStyle name="Hipervínculo visitado 2" xfId="30"/>
    <cellStyle name="Millares 2 2" xfId="31"/>
    <cellStyle name="Millares 2 3" xfId="39"/>
    <cellStyle name="Millares 2 4" xfId="42"/>
    <cellStyle name="Millares 2 5" xfId="71"/>
    <cellStyle name="Millares 2 6" xfId="116"/>
    <cellStyle name="Millares 2 7" xfId="118"/>
    <cellStyle name="Millares 2 8" xfId="121"/>
    <cellStyle name="Millares 2 9" xfId="124"/>
    <cellStyle name="Millares 3" xfId="24"/>
    <cellStyle name="Millares 3 2" xfId="32"/>
    <cellStyle name="Millares 3 2 2" xfId="47"/>
    <cellStyle name="Millares 3 2 2 2" xfId="92"/>
    <cellStyle name="Millares 3 2 2 2 2" xfId="98"/>
    <cellStyle name="Millares 3 2 2 3" xfId="111"/>
    <cellStyle name="Millares 3 2 3" xfId="70"/>
    <cellStyle name="Millares 3 2 4" xfId="76"/>
    <cellStyle name="Millares 3 2 4 2" xfId="105"/>
    <cellStyle name="Millares 3 3" xfId="52"/>
    <cellStyle name="Millares 3 3 2" xfId="87"/>
    <cellStyle name="Millares 3 3 2 2" xfId="101"/>
    <cellStyle name="Millares 3 3 3" xfId="113"/>
    <cellStyle name="Millares 3 4" xfId="68"/>
    <cellStyle name="Millares 3 4 2" xfId="91"/>
    <cellStyle name="Normal" xfId="0" builtinId="0"/>
    <cellStyle name="Normal 10" xfId="9"/>
    <cellStyle name="Normal 10 2" xfId="127"/>
    <cellStyle name="Normal 11" xfId="13"/>
    <cellStyle name="Normal 12" xfId="3"/>
    <cellStyle name="Normal 13" xfId="7"/>
    <cellStyle name="Normal 14" xfId="11"/>
    <cellStyle name="Normal 15" xfId="15"/>
    <cellStyle name="Normal 16" xfId="16"/>
    <cellStyle name="Normal 17" xfId="17"/>
    <cellStyle name="Normal 19" xfId="18"/>
    <cellStyle name="Normal 2" xfId="2"/>
    <cellStyle name="Normal 2 10" xfId="119"/>
    <cellStyle name="Normal 2 11" xfId="122"/>
    <cellStyle name="Normal 2 12" xfId="125"/>
    <cellStyle name="Normal 2 2" xfId="25"/>
    <cellStyle name="Normal 2 2 2" xfId="33"/>
    <cellStyle name="Normal 2 2 3" xfId="53"/>
    <cellStyle name="Normal 2 2 4" xfId="66"/>
    <cellStyle name="Normal 2 3" xfId="40"/>
    <cellStyle name="Normal 2 4" xfId="43"/>
    <cellStyle name="Normal 2 5" xfId="37"/>
    <cellStyle name="Normal 2 6" xfId="48"/>
    <cellStyle name="Normal 2 6 2" xfId="72"/>
    <cellStyle name="Normal 2 6 3" xfId="77"/>
    <cellStyle name="Normal 2 7" xfId="69"/>
    <cellStyle name="Normal 2 7 2" xfId="78"/>
    <cellStyle name="Normal 2 8" xfId="86"/>
    <cellStyle name="Normal 2 9" xfId="110"/>
    <cellStyle name="Normal 20" xfId="19"/>
    <cellStyle name="Normal 21" xfId="20"/>
    <cellStyle name="Normal 22" xfId="21"/>
    <cellStyle name="Normal 23" xfId="22"/>
    <cellStyle name="Normal 24" xfId="23"/>
    <cellStyle name="Normal 25" xfId="84"/>
    <cellStyle name="Normal 26" xfId="117"/>
    <cellStyle name="Normal 27" xfId="120"/>
    <cellStyle name="Normal 28" xfId="123"/>
    <cellStyle name="Normal 3" xfId="4"/>
    <cellStyle name="Normal 3 2" xfId="34"/>
    <cellStyle name="Normal 3 2 2" xfId="38"/>
    <cellStyle name="Normal 3 2 2 2" xfId="93"/>
    <cellStyle name="Normal 3 2 2 2 2" xfId="95"/>
    <cellStyle name="Normal 3 2 2 3" xfId="108"/>
    <cellStyle name="Normal 3 2 3" xfId="58"/>
    <cellStyle name="Normal 3 2 4" xfId="61"/>
    <cellStyle name="Normal 3 2 4 2" xfId="106"/>
    <cellStyle name="Normal 3 3" xfId="54"/>
    <cellStyle name="Normal 3 3 2" xfId="79"/>
    <cellStyle name="Normal 3 3 2 2" xfId="102"/>
    <cellStyle name="Normal 3 3 3" xfId="114"/>
    <cellStyle name="Normal 3 4" xfId="64"/>
    <cellStyle name="Normal 3 4 2" xfId="85"/>
    <cellStyle name="Normal 4" xfId="8"/>
    <cellStyle name="Normal 4 2" xfId="35"/>
    <cellStyle name="Normal 4 2 2" xfId="45"/>
    <cellStyle name="Normal 4 2 2 2" xfId="94"/>
    <cellStyle name="Normal 4 2 2 2 2" xfId="97"/>
    <cellStyle name="Normal 4 2 2 3" xfId="109"/>
    <cellStyle name="Normal 4 2 3" xfId="65"/>
    <cellStyle name="Normal 4 2 4" xfId="74"/>
    <cellStyle name="Normal 4 2 4 2" xfId="107"/>
    <cellStyle name="Normal 4 3" xfId="55"/>
    <cellStyle name="Normal 4 3 2" xfId="81"/>
    <cellStyle name="Normal 4 3 2 2" xfId="103"/>
    <cellStyle name="Normal 4 3 3" xfId="115"/>
    <cellStyle name="Normal 4 4" xfId="57"/>
    <cellStyle name="Normal 4 4 2" xfId="96"/>
    <cellStyle name="Normal 5" xfId="12"/>
    <cellStyle name="Normal 5 2" xfId="36"/>
    <cellStyle name="Normal 5 2 2" xfId="46"/>
    <cellStyle name="Normal 5 2 3" xfId="67"/>
    <cellStyle name="Normal 5 2 4" xfId="75"/>
    <cellStyle name="Normal 5 3" xfId="56"/>
    <cellStyle name="Normal 5 3 2" xfId="82"/>
    <cellStyle name="Normal 5 4" xfId="83"/>
    <cellStyle name="Normal 6" xfId="6"/>
    <cellStyle name="Normal 6 2" xfId="41"/>
    <cellStyle name="Normal 6 2 2" xfId="44"/>
    <cellStyle name="Normal 6 2 3" xfId="63"/>
    <cellStyle name="Normal 6 2 4" xfId="73"/>
    <cellStyle name="Normal 6 3" xfId="60"/>
    <cellStyle name="Normal 6 3 2" xfId="80"/>
    <cellStyle name="Normal 6 4" xfId="99"/>
    <cellStyle name="Normal 7" xfId="10"/>
    <cellStyle name="Normal 8" xfId="14"/>
    <cellStyle name="Normal 9" xfId="5"/>
    <cellStyle name="Porcentaje" xfId="1" builtinId="5"/>
    <cellStyle name="Porcentual 3" xfId="126"/>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abSelected="1" zoomScale="120" zoomScaleNormal="120" workbookViewId="0">
      <selection sqref="A1:H1"/>
    </sheetView>
  </sheetViews>
  <sheetFormatPr baseColWidth="10" defaultRowHeight="15" x14ac:dyDescent="0.25"/>
  <cols>
    <col min="1" max="1" width="61.7109375" customWidth="1"/>
    <col min="2" max="2" width="11.7109375" customWidth="1"/>
    <col min="3" max="7" width="15.7109375" customWidth="1"/>
    <col min="8" max="8" width="12.7109375" customWidth="1"/>
  </cols>
  <sheetData>
    <row r="1" spans="1:17" ht="18.75" x14ac:dyDescent="0.3">
      <c r="A1" s="196" t="s">
        <v>9</v>
      </c>
      <c r="B1" s="196"/>
      <c r="C1" s="196"/>
      <c r="D1" s="196"/>
      <c r="E1" s="196"/>
      <c r="F1" s="196"/>
      <c r="G1" s="196"/>
      <c r="H1" s="196"/>
    </row>
    <row r="2" spans="1:17" x14ac:dyDescent="0.25">
      <c r="A2" s="1"/>
      <c r="B2" s="1"/>
    </row>
    <row r="3" spans="1:17" ht="17.25" x14ac:dyDescent="0.25">
      <c r="A3" s="172" t="s">
        <v>7</v>
      </c>
      <c r="B3" s="173"/>
      <c r="C3" s="173"/>
      <c r="D3" s="173"/>
      <c r="E3" s="173"/>
      <c r="F3" s="173"/>
      <c r="G3" s="173"/>
      <c r="H3" s="174"/>
    </row>
    <row r="4" spans="1:17" x14ac:dyDescent="0.25">
      <c r="A4" s="175"/>
      <c r="B4" s="176"/>
      <c r="C4" s="175" t="s">
        <v>5</v>
      </c>
      <c r="D4" s="179"/>
      <c r="E4" s="176"/>
      <c r="F4" s="175" t="s">
        <v>0</v>
      </c>
      <c r="G4" s="179"/>
      <c r="H4" s="176"/>
    </row>
    <row r="5" spans="1:17" x14ac:dyDescent="0.25">
      <c r="A5" s="177"/>
      <c r="B5" s="178"/>
      <c r="C5" s="5" t="s">
        <v>4</v>
      </c>
      <c r="D5" s="6" t="s">
        <v>1</v>
      </c>
      <c r="E5" s="7" t="s">
        <v>3</v>
      </c>
      <c r="F5" s="6" t="s">
        <v>4</v>
      </c>
      <c r="G5" s="6" t="s">
        <v>1</v>
      </c>
      <c r="H5" s="7" t="s">
        <v>3</v>
      </c>
    </row>
    <row r="6" spans="1:17" x14ac:dyDescent="0.25">
      <c r="A6" s="192" t="s">
        <v>10</v>
      </c>
      <c r="B6" s="32" t="s">
        <v>6</v>
      </c>
      <c r="C6" s="9">
        <v>405333</v>
      </c>
      <c r="D6" s="33">
        <v>203119</v>
      </c>
      <c r="E6" s="34">
        <v>202214</v>
      </c>
      <c r="F6" s="3">
        <v>3391955</v>
      </c>
      <c r="G6" s="33">
        <v>1690611</v>
      </c>
      <c r="H6" s="34">
        <v>1701344</v>
      </c>
      <c r="J6" s="157"/>
      <c r="K6" s="138"/>
      <c r="L6" s="47"/>
      <c r="M6" s="94"/>
      <c r="N6" s="136"/>
      <c r="O6" s="26"/>
      <c r="P6" s="26"/>
      <c r="Q6" s="26"/>
    </row>
    <row r="7" spans="1:17" x14ac:dyDescent="0.25">
      <c r="A7" s="186"/>
      <c r="B7" s="13" t="s">
        <v>11</v>
      </c>
      <c r="C7" s="35">
        <f>+D7+E7</f>
        <v>1</v>
      </c>
      <c r="D7" s="21">
        <f>D6/C6</f>
        <v>0.50111636604964316</v>
      </c>
      <c r="E7" s="22">
        <f>E6/C6</f>
        <v>0.49888363395035684</v>
      </c>
      <c r="F7" s="36">
        <f>+G7+H7</f>
        <v>1</v>
      </c>
      <c r="G7" s="21">
        <f>G6/F6</f>
        <v>0.49841787405788107</v>
      </c>
      <c r="H7" s="22">
        <f>H6/F6</f>
        <v>0.50158212594211893</v>
      </c>
      <c r="J7" s="26"/>
      <c r="K7" s="138"/>
      <c r="L7" s="47"/>
      <c r="M7" s="139"/>
      <c r="N7" s="94"/>
      <c r="O7" s="26"/>
      <c r="P7" s="26"/>
      <c r="Q7" s="26"/>
    </row>
    <row r="8" spans="1:17" x14ac:dyDescent="0.25">
      <c r="A8" s="192" t="s">
        <v>12</v>
      </c>
      <c r="B8" s="37" t="s">
        <v>6</v>
      </c>
      <c r="C8" s="11">
        <v>30477</v>
      </c>
      <c r="D8" s="38">
        <v>9713</v>
      </c>
      <c r="E8" s="39">
        <v>20764</v>
      </c>
      <c r="F8" s="2">
        <v>171231</v>
      </c>
      <c r="G8" s="38">
        <v>55098</v>
      </c>
      <c r="H8" s="39">
        <v>116133</v>
      </c>
      <c r="I8" s="99"/>
      <c r="J8" s="26"/>
      <c r="K8" s="138"/>
      <c r="L8" s="47"/>
      <c r="M8" s="136"/>
      <c r="N8" s="136"/>
      <c r="O8" s="41"/>
      <c r="P8" s="41"/>
      <c r="Q8" s="26"/>
    </row>
    <row r="9" spans="1:17" x14ac:dyDescent="0.25">
      <c r="A9" s="186"/>
      <c r="B9" s="42" t="s">
        <v>11</v>
      </c>
      <c r="C9" s="43">
        <f>+C8/C6</f>
        <v>7.5190028939168541E-2</v>
      </c>
      <c r="D9" s="44">
        <f>+D8/D6</f>
        <v>4.7819258661178914E-2</v>
      </c>
      <c r="E9" s="45">
        <f>+E8/E6</f>
        <v>0.10268329591422948</v>
      </c>
      <c r="F9" s="46">
        <f t="shared" ref="F9:H9" si="0">+F8/F6</f>
        <v>5.0481506977539503E-2</v>
      </c>
      <c r="G9" s="44">
        <f t="shared" si="0"/>
        <v>3.2590584114264014E-2</v>
      </c>
      <c r="H9" s="45">
        <f t="shared" si="0"/>
        <v>6.8259564203359227E-2</v>
      </c>
      <c r="I9" s="47"/>
      <c r="J9" s="26"/>
      <c r="K9" s="138"/>
      <c r="L9" s="47"/>
      <c r="M9" s="136"/>
      <c r="N9" s="136"/>
      <c r="O9" s="193"/>
      <c r="P9" s="193"/>
      <c r="Q9" s="26"/>
    </row>
    <row r="10" spans="1:17" x14ac:dyDescent="0.25">
      <c r="A10" s="186" t="s">
        <v>13</v>
      </c>
      <c r="B10" s="47" t="s">
        <v>6</v>
      </c>
      <c r="C10" s="91">
        <v>60740</v>
      </c>
      <c r="D10" s="89">
        <v>26815</v>
      </c>
      <c r="E10" s="90">
        <v>33925</v>
      </c>
      <c r="F10" s="194">
        <v>1647988</v>
      </c>
      <c r="G10" s="193">
        <v>755277</v>
      </c>
      <c r="H10" s="195">
        <v>892711</v>
      </c>
      <c r="I10" s="47"/>
      <c r="J10" s="26"/>
      <c r="K10" s="138"/>
      <c r="L10" s="47"/>
      <c r="M10" s="136"/>
      <c r="N10" s="136"/>
      <c r="O10" s="193"/>
      <c r="P10" s="193"/>
      <c r="Q10" s="26"/>
    </row>
    <row r="11" spans="1:17" x14ac:dyDescent="0.25">
      <c r="A11" s="186"/>
      <c r="B11" s="42" t="s">
        <v>11</v>
      </c>
      <c r="C11" s="43">
        <f>+C10/C6</f>
        <v>0.14985209691784285</v>
      </c>
      <c r="D11" s="44">
        <f>+D10/D6</f>
        <v>0.13201620724796795</v>
      </c>
      <c r="E11" s="45">
        <f>+E10/E6</f>
        <v>0.16776781033954127</v>
      </c>
      <c r="F11" s="194"/>
      <c r="G11" s="193"/>
      <c r="H11" s="195"/>
      <c r="I11" s="47"/>
      <c r="J11" s="40"/>
      <c r="K11" s="8"/>
      <c r="L11" s="41"/>
      <c r="M11" s="41"/>
      <c r="N11" s="8"/>
      <c r="O11" s="41"/>
      <c r="P11" s="41"/>
      <c r="Q11" s="26"/>
    </row>
    <row r="12" spans="1:17" x14ac:dyDescent="0.25">
      <c r="A12" s="186" t="s">
        <v>26</v>
      </c>
      <c r="B12" s="47" t="s">
        <v>6</v>
      </c>
      <c r="C12" s="12">
        <v>140409</v>
      </c>
      <c r="D12" s="41">
        <v>68910</v>
      </c>
      <c r="E12" s="48">
        <v>71499</v>
      </c>
      <c r="F12" s="190">
        <f>+F10/F6</f>
        <v>0.4858519644275941</v>
      </c>
      <c r="G12" s="190">
        <f>+G10/G6</f>
        <v>0.44674795088876151</v>
      </c>
      <c r="H12" s="191">
        <f>+H10/H6</f>
        <v>0.52470928865649746</v>
      </c>
      <c r="I12" s="49"/>
      <c r="J12" s="40"/>
      <c r="K12" s="50"/>
      <c r="L12" s="50"/>
      <c r="M12" s="50"/>
      <c r="N12" s="50"/>
      <c r="O12" s="50"/>
      <c r="P12" s="50"/>
    </row>
    <row r="13" spans="1:17" x14ac:dyDescent="0.25">
      <c r="A13" s="186"/>
      <c r="B13" s="42" t="s">
        <v>11</v>
      </c>
      <c r="C13" s="43">
        <f>+C12/C6</f>
        <v>0.34640406776650312</v>
      </c>
      <c r="D13" s="44">
        <f>+D12/D6</f>
        <v>0.33925925196559653</v>
      </c>
      <c r="E13" s="45">
        <f>+E12/E6</f>
        <v>0.35358085988111604</v>
      </c>
      <c r="F13" s="190"/>
      <c r="G13" s="190"/>
      <c r="H13" s="191"/>
      <c r="I13" s="51"/>
      <c r="J13" s="40"/>
      <c r="K13" s="50"/>
      <c r="L13" s="50"/>
      <c r="M13" s="50"/>
      <c r="N13" s="185"/>
      <c r="O13" s="185"/>
      <c r="P13" s="185"/>
    </row>
    <row r="14" spans="1:17" x14ac:dyDescent="0.25">
      <c r="A14" s="186" t="s">
        <v>27</v>
      </c>
      <c r="B14" s="47" t="s">
        <v>6</v>
      </c>
      <c r="C14" s="12">
        <v>173692</v>
      </c>
      <c r="D14" s="41">
        <v>97675</v>
      </c>
      <c r="E14" s="48">
        <v>76017</v>
      </c>
      <c r="F14" s="4">
        <v>1623067</v>
      </c>
      <c r="G14" s="41">
        <v>903764</v>
      </c>
      <c r="H14" s="48">
        <v>719303</v>
      </c>
      <c r="I14" s="51"/>
      <c r="J14" s="40"/>
      <c r="K14" s="50"/>
      <c r="L14" s="50"/>
      <c r="M14" s="50"/>
      <c r="N14" s="185"/>
      <c r="O14" s="185"/>
      <c r="P14" s="185"/>
    </row>
    <row r="15" spans="1:17" x14ac:dyDescent="0.25">
      <c r="A15" s="187"/>
      <c r="B15" s="52" t="s">
        <v>11</v>
      </c>
      <c r="C15" s="53">
        <f>+C14/C6</f>
        <v>0.42851679976710505</v>
      </c>
      <c r="D15" s="54">
        <f>+D14/D6</f>
        <v>0.48087574279117168</v>
      </c>
      <c r="E15" s="55">
        <f>+E14/E6</f>
        <v>0.37592352656097006</v>
      </c>
      <c r="F15" s="53">
        <f t="shared" ref="F15:H15" si="1">+F14/F6</f>
        <v>0.47850487403282177</v>
      </c>
      <c r="G15" s="56">
        <f t="shared" si="1"/>
        <v>0.53457832700721808</v>
      </c>
      <c r="H15" s="57">
        <f t="shared" si="1"/>
        <v>0.42278516278894801</v>
      </c>
      <c r="I15" s="51"/>
      <c r="J15" s="40"/>
      <c r="K15" s="50"/>
      <c r="L15" s="50"/>
      <c r="M15" s="50"/>
      <c r="N15" s="50"/>
      <c r="O15" s="50"/>
      <c r="P15" s="50"/>
    </row>
    <row r="16" spans="1:17" s="92" customFormat="1" x14ac:dyDescent="0.25">
      <c r="A16" s="98" t="s">
        <v>30</v>
      </c>
      <c r="B16" s="126"/>
      <c r="C16" s="127">
        <v>15</v>
      </c>
      <c r="D16" s="127">
        <v>6</v>
      </c>
      <c r="E16" s="127">
        <v>9</v>
      </c>
      <c r="F16" s="103"/>
      <c r="G16" s="93"/>
      <c r="H16" s="104"/>
      <c r="I16" s="51"/>
      <c r="J16" s="40"/>
      <c r="K16" s="50"/>
      <c r="L16" s="50"/>
      <c r="M16" s="50"/>
      <c r="N16" s="50"/>
      <c r="O16" s="50"/>
      <c r="P16" s="50"/>
    </row>
    <row r="17" spans="1:9" x14ac:dyDescent="0.25">
      <c r="A17" s="58" t="s">
        <v>14</v>
      </c>
      <c r="B17" s="59" t="s">
        <v>2</v>
      </c>
      <c r="C17" s="137" t="s">
        <v>35</v>
      </c>
      <c r="D17" s="100">
        <v>5.7700000000000001E-2</v>
      </c>
      <c r="E17" s="100">
        <v>6.2700000000000006E-2</v>
      </c>
      <c r="F17" s="102">
        <v>7.150653126596046E-2</v>
      </c>
      <c r="G17" s="100">
        <v>6.9890022939619892E-2</v>
      </c>
      <c r="H17" s="101">
        <v>7.3188655582870646E-2</v>
      </c>
      <c r="I17" s="51"/>
    </row>
    <row r="18" spans="1:9" ht="17.25" x14ac:dyDescent="0.25">
      <c r="A18" s="172" t="s">
        <v>36</v>
      </c>
      <c r="B18" s="173"/>
      <c r="C18" s="173"/>
      <c r="D18" s="173"/>
      <c r="E18" s="173"/>
      <c r="F18" s="173"/>
      <c r="G18" s="173"/>
      <c r="H18" s="174"/>
    </row>
    <row r="19" spans="1:9" x14ac:dyDescent="0.25">
      <c r="A19" s="175"/>
      <c r="B19" s="176"/>
      <c r="C19" s="175" t="s">
        <v>5</v>
      </c>
      <c r="D19" s="179"/>
      <c r="E19" s="176"/>
      <c r="F19" s="175" t="s">
        <v>0</v>
      </c>
      <c r="G19" s="179"/>
      <c r="H19" s="176"/>
    </row>
    <row r="20" spans="1:9" x14ac:dyDescent="0.25">
      <c r="A20" s="188"/>
      <c r="B20" s="189"/>
      <c r="C20" s="110" t="s">
        <v>4</v>
      </c>
      <c r="D20" s="6" t="s">
        <v>1</v>
      </c>
      <c r="E20" s="111" t="s">
        <v>3</v>
      </c>
      <c r="F20" s="6" t="s">
        <v>4</v>
      </c>
      <c r="G20" s="6" t="s">
        <v>1</v>
      </c>
      <c r="H20" s="111" t="s">
        <v>3</v>
      </c>
    </row>
    <row r="21" spans="1:9" x14ac:dyDescent="0.25">
      <c r="A21" s="20" t="s">
        <v>15</v>
      </c>
      <c r="B21" s="37" t="s">
        <v>6</v>
      </c>
      <c r="C21" s="130">
        <v>222148</v>
      </c>
      <c r="D21" s="129">
        <v>107182</v>
      </c>
      <c r="E21" s="130">
        <v>114966</v>
      </c>
      <c r="F21" s="129">
        <v>1993976</v>
      </c>
      <c r="G21" s="105">
        <v>1031388</v>
      </c>
      <c r="H21" s="106">
        <v>962588</v>
      </c>
    </row>
    <row r="22" spans="1:9" x14ac:dyDescent="0.25">
      <c r="A22" s="62"/>
      <c r="B22" s="51" t="s">
        <v>11</v>
      </c>
      <c r="C22" s="132">
        <v>0.57577496219051749</v>
      </c>
      <c r="D22" s="134">
        <v>0.589664041577175</v>
      </c>
      <c r="E22" s="134">
        <v>0.56196512467900894</v>
      </c>
      <c r="F22" s="117">
        <f>F21/F6</f>
        <v>0.58785449689043634</v>
      </c>
      <c r="G22" s="117">
        <f>G21/G6</f>
        <v>0.6100681942800561</v>
      </c>
      <c r="H22" s="118">
        <f>H21/H6</f>
        <v>0.56578093554272391</v>
      </c>
    </row>
    <row r="23" spans="1:9" x14ac:dyDescent="0.25">
      <c r="A23" s="62" t="s">
        <v>31</v>
      </c>
      <c r="B23" s="47" t="s">
        <v>6</v>
      </c>
      <c r="C23" s="133">
        <v>36314</v>
      </c>
      <c r="D23" s="133">
        <v>21004</v>
      </c>
      <c r="E23" s="133">
        <v>15310</v>
      </c>
      <c r="F23" s="93">
        <v>285684</v>
      </c>
      <c r="G23" s="64">
        <v>120659</v>
      </c>
      <c r="H23" s="65">
        <v>165025</v>
      </c>
    </row>
    <row r="24" spans="1:9" x14ac:dyDescent="0.25">
      <c r="A24" s="62"/>
      <c r="B24" s="51" t="s">
        <v>11</v>
      </c>
      <c r="C24" s="132">
        <v>8.5935930113269804E-2</v>
      </c>
      <c r="D24" s="134">
        <v>7.222443189351152E-2</v>
      </c>
      <c r="E24" s="134">
        <v>9.9569199618238097E-2</v>
      </c>
      <c r="F24" s="117">
        <f>F23/F6</f>
        <v>8.4223994716911041E-2</v>
      </c>
      <c r="G24" s="117">
        <f>G23/G6</f>
        <v>7.1370054968292532E-2</v>
      </c>
      <c r="H24" s="118">
        <f>H23/H6</f>
        <v>9.699684484736773E-2</v>
      </c>
    </row>
    <row r="25" spans="1:9" s="92" customFormat="1" x14ac:dyDescent="0.25">
      <c r="A25" s="62" t="s">
        <v>32</v>
      </c>
      <c r="B25" s="47" t="s">
        <v>6</v>
      </c>
      <c r="C25" s="133">
        <v>78297</v>
      </c>
      <c r="D25" s="133">
        <v>40833</v>
      </c>
      <c r="E25" s="133">
        <v>37464</v>
      </c>
      <c r="F25" s="93">
        <v>599177</v>
      </c>
      <c r="G25" s="41">
        <v>283365</v>
      </c>
      <c r="H25" s="48">
        <v>315812</v>
      </c>
    </row>
    <row r="26" spans="1:9" s="92" customFormat="1" x14ac:dyDescent="0.25">
      <c r="A26" s="62"/>
      <c r="B26" s="51" t="s">
        <v>11</v>
      </c>
      <c r="C26" s="132">
        <v>0.15985214641523801</v>
      </c>
      <c r="D26" s="134">
        <v>0.15441890064434013</v>
      </c>
      <c r="E26" s="134">
        <v>0.16525439368932807</v>
      </c>
      <c r="F26" s="117">
        <f>F25/F6</f>
        <v>0.17664650621839029</v>
      </c>
      <c r="G26" s="117">
        <f>G25/G6</f>
        <v>0.16761099981012781</v>
      </c>
      <c r="H26" s="118">
        <f>H25/H6</f>
        <v>0.18562501175541218</v>
      </c>
    </row>
    <row r="27" spans="1:9" s="92" customFormat="1" x14ac:dyDescent="0.25">
      <c r="A27" s="62" t="s">
        <v>16</v>
      </c>
      <c r="B27" s="47" t="s">
        <v>6</v>
      </c>
      <c r="C27" s="133">
        <v>52938</v>
      </c>
      <c r="D27" s="133">
        <v>24376</v>
      </c>
      <c r="E27" s="133">
        <v>28562</v>
      </c>
      <c r="F27" s="93">
        <v>418795</v>
      </c>
      <c r="G27" s="41">
        <v>217333</v>
      </c>
      <c r="H27" s="48">
        <v>201462</v>
      </c>
    </row>
    <row r="28" spans="1:9" s="92" customFormat="1" x14ac:dyDescent="0.25">
      <c r="A28" s="62"/>
      <c r="B28" s="51" t="s">
        <v>11</v>
      </c>
      <c r="C28" s="132">
        <v>0.14313400949731897</v>
      </c>
      <c r="D28" s="134">
        <v>0.15403706944554929</v>
      </c>
      <c r="E28" s="134">
        <v>0.13229315517777765</v>
      </c>
      <c r="F28" s="87">
        <f>F27/F6</f>
        <v>0.12346714505351633</v>
      </c>
      <c r="G28" s="87">
        <f>G27/G6</f>
        <v>0.12855293145495919</v>
      </c>
      <c r="H28" s="88">
        <f>H27/H6</f>
        <v>0.11841344254894953</v>
      </c>
    </row>
    <row r="29" spans="1:9" x14ac:dyDescent="0.25">
      <c r="A29" s="62" t="s">
        <v>33</v>
      </c>
      <c r="B29" s="47" t="s">
        <v>6</v>
      </c>
      <c r="C29" s="133">
        <v>9744</v>
      </c>
      <c r="D29" s="133">
        <v>5301</v>
      </c>
      <c r="E29" s="133">
        <v>4443</v>
      </c>
      <c r="F29" s="93">
        <v>94323</v>
      </c>
      <c r="G29" s="64">
        <v>37866</v>
      </c>
      <c r="H29" s="65">
        <v>56457</v>
      </c>
    </row>
    <row r="30" spans="1:9" s="92" customFormat="1" x14ac:dyDescent="0.25">
      <c r="A30" s="62"/>
      <c r="B30" s="51" t="s">
        <v>11</v>
      </c>
      <c r="C30" s="132">
        <v>1.9147991073789304E-2</v>
      </c>
      <c r="D30" s="134">
        <v>1.6927849813061811E-2</v>
      </c>
      <c r="E30" s="134">
        <v>2.1355465680975707E-2</v>
      </c>
      <c r="F30" s="117">
        <f>F29/F6</f>
        <v>2.7807857120746002E-2</v>
      </c>
      <c r="G30" s="117">
        <f>G29/G6</f>
        <v>2.2397819486564326E-2</v>
      </c>
      <c r="H30" s="118">
        <f>H29/H6</f>
        <v>3.3183765305546675E-2</v>
      </c>
    </row>
    <row r="31" spans="1:9" s="92" customFormat="1" x14ac:dyDescent="0.25">
      <c r="A31" s="62" t="s">
        <v>34</v>
      </c>
      <c r="B31" s="47" t="s">
        <v>6</v>
      </c>
      <c r="C31" s="133">
        <v>6073</v>
      </c>
      <c r="D31" s="133">
        <v>2433</v>
      </c>
      <c r="E31" s="133">
        <v>3640</v>
      </c>
      <c r="F31" s="122"/>
      <c r="G31" s="122"/>
      <c r="H31" s="123"/>
    </row>
    <row r="32" spans="1:9" x14ac:dyDescent="0.25">
      <c r="A32" s="66"/>
      <c r="B32" s="128" t="s">
        <v>11</v>
      </c>
      <c r="C32" s="131">
        <v>1.6154960709866426E-2</v>
      </c>
      <c r="D32" s="135">
        <v>1.2727706626362262E-2</v>
      </c>
      <c r="E32" s="135">
        <v>1.9562661154671573E-2</v>
      </c>
      <c r="F32" s="124">
        <f>F31/F6</f>
        <v>0</v>
      </c>
      <c r="G32" s="124">
        <f>G31/G6</f>
        <v>0</v>
      </c>
      <c r="H32" s="125">
        <f>H31/H6</f>
        <v>0</v>
      </c>
    </row>
    <row r="33" spans="1:10" ht="17.25" x14ac:dyDescent="0.25">
      <c r="A33" s="172" t="s">
        <v>37</v>
      </c>
      <c r="B33" s="173"/>
      <c r="C33" s="173"/>
      <c r="D33" s="173"/>
      <c r="E33" s="173"/>
      <c r="F33" s="173"/>
      <c r="G33" s="173"/>
      <c r="H33" s="174"/>
    </row>
    <row r="34" spans="1:10" x14ac:dyDescent="0.25">
      <c r="A34" s="175"/>
      <c r="B34" s="176"/>
      <c r="C34" s="175" t="s">
        <v>5</v>
      </c>
      <c r="D34" s="179"/>
      <c r="E34" s="176"/>
      <c r="F34" s="175" t="s">
        <v>0</v>
      </c>
      <c r="G34" s="179"/>
      <c r="H34" s="176"/>
    </row>
    <row r="35" spans="1:10" x14ac:dyDescent="0.25">
      <c r="A35" s="177"/>
      <c r="B35" s="178"/>
      <c r="C35" s="119" t="s">
        <v>4</v>
      </c>
      <c r="D35" s="6" t="s">
        <v>1</v>
      </c>
      <c r="E35" s="120" t="s">
        <v>3</v>
      </c>
      <c r="F35" s="6" t="s">
        <v>4</v>
      </c>
      <c r="G35" s="6" t="s">
        <v>1</v>
      </c>
      <c r="H35" s="120" t="s">
        <v>3</v>
      </c>
    </row>
    <row r="36" spans="1:10" x14ac:dyDescent="0.25">
      <c r="A36" s="113" t="s">
        <v>17</v>
      </c>
      <c r="B36" s="37" t="s">
        <v>6</v>
      </c>
      <c r="C36" s="11">
        <v>255503</v>
      </c>
      <c r="D36" s="115">
        <v>130949</v>
      </c>
      <c r="E36" s="112">
        <v>124554</v>
      </c>
      <c r="F36" s="60">
        <v>2063227</v>
      </c>
      <c r="G36" s="105">
        <v>984449</v>
      </c>
      <c r="H36" s="106">
        <v>1078778</v>
      </c>
      <c r="I36" s="93"/>
    </row>
    <row r="37" spans="1:10" x14ac:dyDescent="0.25">
      <c r="A37" s="107"/>
      <c r="B37" s="51" t="s">
        <v>11</v>
      </c>
      <c r="C37" s="14">
        <v>0.63035331443529152</v>
      </c>
      <c r="D37" s="15">
        <f>D36/SUM(D36+D38+D40)</f>
        <v>0.64757633002660553</v>
      </c>
      <c r="E37" s="16">
        <f>E36/SUM(E36+E38+E40)</f>
        <v>0.613207036269379</v>
      </c>
      <c r="F37" s="61">
        <f>F36/SUM(F$36,F$38,F$40)</f>
        <v>0.60673225201996384</v>
      </c>
      <c r="G37" s="21">
        <f t="shared" ref="G37:H37" si="2">G36/SUM(G$36,G$38,G$40)</f>
        <v>0.58035794819130582</v>
      </c>
      <c r="H37" s="22">
        <f t="shared" si="2"/>
        <v>0.63298278390191265</v>
      </c>
    </row>
    <row r="38" spans="1:10" x14ac:dyDescent="0.25">
      <c r="A38" s="114" t="s">
        <v>18</v>
      </c>
      <c r="B38" s="47" t="s">
        <v>6</v>
      </c>
      <c r="C38" s="12">
        <v>90512</v>
      </c>
      <c r="D38" s="64">
        <v>43977</v>
      </c>
      <c r="E38" s="65">
        <v>46535</v>
      </c>
      <c r="F38" s="63">
        <v>808972</v>
      </c>
      <c r="G38" s="64">
        <v>424037</v>
      </c>
      <c r="H38" s="65">
        <v>384935</v>
      </c>
      <c r="I38" s="93"/>
    </row>
    <row r="39" spans="1:10" x14ac:dyDescent="0.25">
      <c r="A39" s="107"/>
      <c r="B39" s="51" t="s">
        <v>11</v>
      </c>
      <c r="C39" s="14">
        <v>0.35425024363706104</v>
      </c>
      <c r="D39" s="15">
        <f>D38/SUM(D36+D38+D40)</f>
        <v>0.21747752381140772</v>
      </c>
      <c r="E39" s="16">
        <f>E38/SUM(E36+E38+E40)</f>
        <v>0.22910215194048808</v>
      </c>
      <c r="F39" s="61">
        <f>F38/SUM(F$36,F$38,F$40)</f>
        <v>0.23789403850429164</v>
      </c>
      <c r="G39" s="21">
        <f t="shared" ref="G39:H39" si="3">G38/SUM(G$36,G$38,G$40)</f>
        <v>0.24998069303457746</v>
      </c>
      <c r="H39" s="22">
        <f t="shared" si="3"/>
        <v>0.22586410542417693</v>
      </c>
      <c r="J39" s="121"/>
    </row>
    <row r="40" spans="1:10" x14ac:dyDescent="0.25">
      <c r="A40" s="114" t="s">
        <v>19</v>
      </c>
      <c r="B40" s="47" t="s">
        <v>6</v>
      </c>
      <c r="C40" s="91">
        <v>59318</v>
      </c>
      <c r="D40" s="64">
        <v>27288</v>
      </c>
      <c r="E40" s="65">
        <v>32030</v>
      </c>
      <c r="F40" s="63">
        <v>528357</v>
      </c>
      <c r="G40" s="64">
        <v>287793</v>
      </c>
      <c r="H40" s="65">
        <v>240564</v>
      </c>
      <c r="I40" s="93"/>
    </row>
    <row r="41" spans="1:10" s="92" customFormat="1" x14ac:dyDescent="0.25">
      <c r="A41" s="114"/>
      <c r="B41" s="51" t="s">
        <v>11</v>
      </c>
      <c r="C41" s="14">
        <v>0.23216165759306154</v>
      </c>
      <c r="D41" s="15">
        <f>D40/SUM(D40+D38+D36)</f>
        <v>0.1349461461619868</v>
      </c>
      <c r="E41" s="16">
        <f>E40/SUM(E40+E38+E36)</f>
        <v>0.15769081179013289</v>
      </c>
      <c r="F41" s="61">
        <f t="shared" ref="F41:G41" si="4">F40/SUM(F$36,F$38,F$40)</f>
        <v>0.15537370947574455</v>
      </c>
      <c r="G41" s="21">
        <f t="shared" si="4"/>
        <v>0.16966135877411676</v>
      </c>
      <c r="H41" s="22">
        <f>H40/SUM(H$36,H38,H$40)</f>
        <v>0.1411531106739104</v>
      </c>
      <c r="I41" s="93"/>
    </row>
    <row r="42" spans="1:10" s="92" customFormat="1" ht="17.25" x14ac:dyDescent="0.25">
      <c r="A42" s="172" t="s">
        <v>38</v>
      </c>
      <c r="B42" s="173"/>
      <c r="C42" s="173"/>
      <c r="D42" s="173"/>
      <c r="E42" s="173"/>
      <c r="F42" s="173"/>
      <c r="G42" s="173"/>
      <c r="H42" s="174"/>
      <c r="I42" s="93"/>
    </row>
    <row r="43" spans="1:10" x14ac:dyDescent="0.25">
      <c r="A43" s="175"/>
      <c r="B43" s="176"/>
      <c r="C43" s="175" t="s">
        <v>5</v>
      </c>
      <c r="D43" s="179"/>
      <c r="E43" s="176"/>
      <c r="F43" s="175" t="s">
        <v>0</v>
      </c>
      <c r="G43" s="179"/>
      <c r="H43" s="176"/>
    </row>
    <row r="44" spans="1:10" x14ac:dyDescent="0.25">
      <c r="A44" s="177"/>
      <c r="B44" s="178"/>
      <c r="C44" s="17" t="s">
        <v>4</v>
      </c>
      <c r="D44" s="18" t="s">
        <v>1</v>
      </c>
      <c r="E44" s="19" t="s">
        <v>3</v>
      </c>
      <c r="F44" s="18" t="s">
        <v>4</v>
      </c>
      <c r="G44" s="18" t="s">
        <v>1</v>
      </c>
      <c r="H44" s="19" t="s">
        <v>3</v>
      </c>
    </row>
    <row r="45" spans="1:10" ht="30.75" customHeight="1" x14ac:dyDescent="0.25">
      <c r="A45" s="58" t="s">
        <v>20</v>
      </c>
      <c r="B45" s="59" t="s">
        <v>6</v>
      </c>
      <c r="C45" s="67">
        <v>195.1</v>
      </c>
      <c r="D45" s="68"/>
      <c r="E45" s="69"/>
      <c r="F45" s="70">
        <v>1783.9</v>
      </c>
      <c r="G45" s="68"/>
      <c r="H45" s="69"/>
      <c r="J45" s="92"/>
    </row>
    <row r="46" spans="1:10" ht="30" customHeight="1" x14ac:dyDescent="0.25">
      <c r="A46" s="58" t="s">
        <v>21</v>
      </c>
      <c r="B46" s="59" t="s">
        <v>2</v>
      </c>
      <c r="C46" s="71">
        <v>9.0999999999999998E-2</v>
      </c>
      <c r="D46" s="72"/>
      <c r="E46" s="73"/>
      <c r="F46" s="74">
        <v>0.11899999999999999</v>
      </c>
      <c r="G46" s="72"/>
      <c r="H46" s="73"/>
      <c r="J46" s="92"/>
    </row>
    <row r="47" spans="1:10" ht="17.25" x14ac:dyDescent="0.25">
      <c r="A47" s="172" t="s">
        <v>39</v>
      </c>
      <c r="B47" s="173"/>
      <c r="C47" s="173"/>
      <c r="D47" s="173"/>
      <c r="E47" s="173"/>
      <c r="F47" s="173"/>
      <c r="G47" s="173"/>
      <c r="H47" s="174"/>
      <c r="J47" s="92"/>
    </row>
    <row r="48" spans="1:10" x14ac:dyDescent="0.25">
      <c r="A48" s="175"/>
      <c r="B48" s="176"/>
      <c r="C48" s="177" t="s">
        <v>5</v>
      </c>
      <c r="D48" s="184"/>
      <c r="E48" s="178"/>
      <c r="F48" s="177" t="s">
        <v>0</v>
      </c>
      <c r="G48" s="184"/>
      <c r="H48" s="178"/>
    </row>
    <row r="49" spans="1:13" x14ac:dyDescent="0.25">
      <c r="A49" s="177"/>
      <c r="B49" s="178"/>
      <c r="C49" s="17" t="s">
        <v>4</v>
      </c>
      <c r="D49" s="18" t="s">
        <v>1</v>
      </c>
      <c r="E49" s="19" t="s">
        <v>3</v>
      </c>
      <c r="F49" s="18" t="s">
        <v>4</v>
      </c>
      <c r="G49" s="18" t="s">
        <v>1</v>
      </c>
      <c r="H49" s="19" t="s">
        <v>3</v>
      </c>
    </row>
    <row r="50" spans="1:13" s="92" customFormat="1" ht="17.25" x14ac:dyDescent="0.25">
      <c r="A50" s="158" t="s">
        <v>25</v>
      </c>
      <c r="B50" s="159"/>
      <c r="C50" s="23">
        <v>43.1</v>
      </c>
      <c r="D50" s="23"/>
      <c r="E50" s="31"/>
      <c r="F50" s="24">
        <v>35.299999999999997</v>
      </c>
      <c r="G50" s="25"/>
      <c r="H50" s="31"/>
    </row>
    <row r="51" spans="1:13" ht="17.25" x14ac:dyDescent="0.25">
      <c r="A51" s="172" t="s">
        <v>40</v>
      </c>
      <c r="B51" s="173"/>
      <c r="C51" s="173"/>
      <c r="D51" s="173"/>
      <c r="E51" s="173"/>
      <c r="F51" s="173"/>
      <c r="G51" s="173"/>
      <c r="H51" s="174"/>
    </row>
    <row r="52" spans="1:13" x14ac:dyDescent="0.25">
      <c r="A52" s="180"/>
      <c r="B52" s="181"/>
      <c r="C52" s="177" t="s">
        <v>5</v>
      </c>
      <c r="D52" s="184"/>
      <c r="E52" s="178"/>
      <c r="F52" s="177" t="s">
        <v>0</v>
      </c>
      <c r="G52" s="184"/>
      <c r="H52" s="178"/>
    </row>
    <row r="53" spans="1:13" x14ac:dyDescent="0.25">
      <c r="A53" s="182"/>
      <c r="B53" s="183"/>
      <c r="C53" s="17" t="s">
        <v>4</v>
      </c>
      <c r="D53" s="18" t="s">
        <v>1</v>
      </c>
      <c r="E53" s="19" t="s">
        <v>3</v>
      </c>
      <c r="F53" s="18" t="s">
        <v>4</v>
      </c>
      <c r="G53" s="18" t="s">
        <v>1</v>
      </c>
      <c r="H53" s="19" t="s">
        <v>3</v>
      </c>
      <c r="K53" s="26"/>
      <c r="L53" s="26"/>
      <c r="M53" s="26"/>
    </row>
    <row r="54" spans="1:13" x14ac:dyDescent="0.25">
      <c r="A54" s="166" t="s">
        <v>29</v>
      </c>
      <c r="B54" s="75" t="s">
        <v>6</v>
      </c>
      <c r="C54" s="76">
        <v>29092</v>
      </c>
      <c r="D54" s="9">
        <v>9236</v>
      </c>
      <c r="E54" s="10">
        <v>19856</v>
      </c>
      <c r="F54" s="77">
        <v>228957</v>
      </c>
      <c r="G54" s="95">
        <v>68746</v>
      </c>
      <c r="H54" s="10">
        <v>160211</v>
      </c>
      <c r="K54" s="26"/>
      <c r="L54" s="26"/>
      <c r="M54" s="26"/>
    </row>
    <row r="55" spans="1:13" x14ac:dyDescent="0.25">
      <c r="A55" s="167"/>
      <c r="B55" s="78" t="s">
        <v>11</v>
      </c>
      <c r="C55" s="79">
        <v>2.3687583153252766E-2</v>
      </c>
      <c r="D55" s="86">
        <v>1.548596521526263E-2</v>
      </c>
      <c r="E55" s="96">
        <v>3.1430502593617973E-2</v>
      </c>
      <c r="F55" s="80">
        <v>2.7742860445621898E-2</v>
      </c>
      <c r="G55" s="97">
        <v>1.7191382352588134E-2</v>
      </c>
      <c r="H55" s="96">
        <v>3.7661596412943983E-2</v>
      </c>
      <c r="K55" s="26"/>
      <c r="L55" s="81"/>
      <c r="M55" s="26"/>
    </row>
    <row r="56" spans="1:13" x14ac:dyDescent="0.25">
      <c r="A56" s="166" t="s">
        <v>22</v>
      </c>
      <c r="B56" s="82" t="s">
        <v>6</v>
      </c>
      <c r="C56" s="116">
        <v>23461</v>
      </c>
      <c r="D56" s="140">
        <v>7153</v>
      </c>
      <c r="E56" s="140">
        <v>16308</v>
      </c>
      <c r="F56" s="141">
        <v>189072</v>
      </c>
      <c r="G56" s="116">
        <v>54994</v>
      </c>
      <c r="H56" s="142">
        <v>134078</v>
      </c>
      <c r="K56" s="26"/>
      <c r="L56" s="26"/>
      <c r="M56" s="26"/>
    </row>
    <row r="57" spans="1:13" x14ac:dyDescent="0.25">
      <c r="A57" s="167"/>
      <c r="B57" s="83" t="s">
        <v>11</v>
      </c>
      <c r="C57" s="143">
        <v>0.80644163343874609</v>
      </c>
      <c r="D57" s="143">
        <v>0.77446946730186228</v>
      </c>
      <c r="E57" s="144">
        <v>0.82131345688960511</v>
      </c>
      <c r="F57" s="145">
        <v>0.82579698371309895</v>
      </c>
      <c r="G57" s="146">
        <v>0.7999592703575481</v>
      </c>
      <c r="H57" s="147">
        <v>0.83688385941040255</v>
      </c>
      <c r="K57" s="26"/>
      <c r="L57" s="81"/>
      <c r="M57" s="26"/>
    </row>
    <row r="58" spans="1:13" x14ac:dyDescent="0.25">
      <c r="A58" s="167" t="s">
        <v>23</v>
      </c>
      <c r="B58" s="84" t="s">
        <v>6</v>
      </c>
      <c r="C58" s="148">
        <v>5631</v>
      </c>
      <c r="D58" s="149">
        <v>2083</v>
      </c>
      <c r="E58" s="149">
        <v>3548</v>
      </c>
      <c r="F58" s="150">
        <v>39885</v>
      </c>
      <c r="G58" s="148">
        <v>13752</v>
      </c>
      <c r="H58" s="151">
        <v>26133</v>
      </c>
      <c r="K58" s="26"/>
      <c r="L58" s="26"/>
      <c r="M58" s="26"/>
    </row>
    <row r="59" spans="1:13" x14ac:dyDescent="0.25">
      <c r="A59" s="168"/>
      <c r="B59" s="85" t="s">
        <v>11</v>
      </c>
      <c r="C59" s="152">
        <v>0.19355836656125394</v>
      </c>
      <c r="D59" s="152">
        <v>0.22553053269813772</v>
      </c>
      <c r="E59" s="153">
        <v>0.17868654311039484</v>
      </c>
      <c r="F59" s="154">
        <v>0.17420301628690105</v>
      </c>
      <c r="G59" s="155">
        <v>0.20004072964245193</v>
      </c>
      <c r="H59" s="156">
        <v>0.16311614058959747</v>
      </c>
      <c r="K59" s="26"/>
      <c r="L59" s="81"/>
      <c r="M59" s="26"/>
    </row>
    <row r="61" spans="1:13" x14ac:dyDescent="0.25">
      <c r="A61" s="27" t="s">
        <v>8</v>
      </c>
      <c r="B61" s="28"/>
      <c r="C61" s="28"/>
      <c r="D61" s="28"/>
      <c r="E61" s="28"/>
      <c r="F61" s="28"/>
      <c r="G61" s="28"/>
      <c r="H61" s="29"/>
    </row>
    <row r="62" spans="1:13" x14ac:dyDescent="0.25">
      <c r="A62" s="30" t="s">
        <v>24</v>
      </c>
      <c r="B62" s="108"/>
      <c r="C62" s="108"/>
      <c r="D62" s="108"/>
      <c r="E62" s="108"/>
      <c r="F62" s="108"/>
      <c r="G62" s="108"/>
      <c r="H62" s="109"/>
    </row>
    <row r="63" spans="1:13" x14ac:dyDescent="0.25">
      <c r="A63" s="163" t="s">
        <v>28</v>
      </c>
      <c r="B63" s="164"/>
      <c r="C63" s="164"/>
      <c r="D63" s="164"/>
      <c r="E63" s="164"/>
      <c r="F63" s="164"/>
      <c r="G63" s="164"/>
      <c r="H63" s="165"/>
    </row>
    <row r="64" spans="1:13" ht="21.75" customHeight="1" x14ac:dyDescent="0.25">
      <c r="A64" s="108"/>
      <c r="B64" s="108"/>
      <c r="C64" s="108"/>
      <c r="D64" s="108"/>
      <c r="E64" s="108"/>
      <c r="F64" s="108"/>
      <c r="G64" s="108"/>
      <c r="H64" s="108"/>
    </row>
    <row r="65" spans="1:8" ht="74.25" customHeight="1" x14ac:dyDescent="0.25">
      <c r="A65" s="169" t="s">
        <v>41</v>
      </c>
      <c r="B65" s="170"/>
      <c r="C65" s="170"/>
      <c r="D65" s="170"/>
      <c r="E65" s="170"/>
      <c r="F65" s="170"/>
      <c r="G65" s="170"/>
      <c r="H65" s="171"/>
    </row>
    <row r="66" spans="1:8" x14ac:dyDescent="0.25">
      <c r="A66" s="160" t="s">
        <v>42</v>
      </c>
      <c r="B66" s="161"/>
      <c r="C66" s="161"/>
      <c r="D66" s="161"/>
      <c r="E66" s="161"/>
      <c r="F66" s="161"/>
      <c r="G66" s="161"/>
      <c r="H66" s="162"/>
    </row>
    <row r="67" spans="1:8" ht="33" customHeight="1" x14ac:dyDescent="0.25">
      <c r="A67" s="163" t="s">
        <v>43</v>
      </c>
      <c r="B67" s="164"/>
      <c r="C67" s="164"/>
      <c r="D67" s="164"/>
      <c r="E67" s="164"/>
      <c r="F67" s="164"/>
      <c r="G67" s="164"/>
      <c r="H67" s="165"/>
    </row>
  </sheetData>
  <mergeCells count="49">
    <mergeCell ref="A42:H42"/>
    <mergeCell ref="A6:A7"/>
    <mergeCell ref="A1:H1"/>
    <mergeCell ref="A3:H3"/>
    <mergeCell ref="A4:B5"/>
    <mergeCell ref="C4:E4"/>
    <mergeCell ref="F4:H4"/>
    <mergeCell ref="A8:A9"/>
    <mergeCell ref="O9:O10"/>
    <mergeCell ref="P9:P10"/>
    <mergeCell ref="A10:A11"/>
    <mergeCell ref="F10:F11"/>
    <mergeCell ref="G10:G11"/>
    <mergeCell ref="H10:H11"/>
    <mergeCell ref="P13:P14"/>
    <mergeCell ref="A14:A15"/>
    <mergeCell ref="A18:H18"/>
    <mergeCell ref="A19:B20"/>
    <mergeCell ref="C19:E19"/>
    <mergeCell ref="F19:H19"/>
    <mergeCell ref="A12:A13"/>
    <mergeCell ref="F12:F13"/>
    <mergeCell ref="G12:G13"/>
    <mergeCell ref="H12:H13"/>
    <mergeCell ref="N13:N14"/>
    <mergeCell ref="O13:O14"/>
    <mergeCell ref="A33:H33"/>
    <mergeCell ref="A34:B35"/>
    <mergeCell ref="C34:E34"/>
    <mergeCell ref="F34:H34"/>
    <mergeCell ref="A52:B53"/>
    <mergeCell ref="C52:E52"/>
    <mergeCell ref="F52:H52"/>
    <mergeCell ref="A43:B44"/>
    <mergeCell ref="C43:E43"/>
    <mergeCell ref="F43:H43"/>
    <mergeCell ref="A47:H47"/>
    <mergeCell ref="A48:B49"/>
    <mergeCell ref="C48:E48"/>
    <mergeCell ref="F48:H48"/>
    <mergeCell ref="A51:H51"/>
    <mergeCell ref="A50:B50"/>
    <mergeCell ref="A66:H66"/>
    <mergeCell ref="A67:H67"/>
    <mergeCell ref="A54:A55"/>
    <mergeCell ref="A56:A57"/>
    <mergeCell ref="A58:A59"/>
    <mergeCell ref="A63:H63"/>
    <mergeCell ref="A65:H65"/>
  </mergeCells>
  <pageMargins left="0.70866141732283472" right="0.70866141732283472" top="0.74803149606299213" bottom="0.74803149606299213" header="0.31496062992125984" footer="0.31496062992125984"/>
  <pageSetup paperSize="9" scale="69" fitToHeight="2" orientation="landscape" r:id="rId1"/>
  <ignoredErrors>
    <ignoredError sqref="C9 C11 C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PERSONAS CON DISCAPACIDAD</vt:lpstr>
      <vt:lpstr>'PERSONAS CON DISCAPACIDAD'!Área_de_impresión</vt:lpstr>
    </vt:vector>
  </TitlesOfParts>
  <Company>Comunidad de Madrid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 sectores de atención social</dc:title>
  <dc:subject>indicadores sociales</dc:subject>
  <dc:creator>Comunidad de Madrid. Consejería de Políticas Sociales y Familia. S.G.T. Área de Investigación y documentación</dc:creator>
  <cp:keywords>sistema de información; Datos estadísticos; Comunidad de Madrid; indicadores sociales; indicadores de atención social; indicadores de familia; sectores de atención social; indicadores de personas mayores; indicadores de mujeres; indicadores de infancia; indicadores de adolescencia; indicadores de personas con discapaciad;  indicadores de personas migrantes; España;</cp:keywords>
  <dc:description>Los indicadores de sectores de atención social tienen como objetivo ofrecer un sistema de información basado en los datos estadísticos disponibles sobre los principales colectivos de atención social en la Comunidad de Madrid: familia, infancia y adolescencia, mujer, personas mayores, personas con discapacidad y personas migrantes</dc:description>
  <cp:lastModifiedBy>ICM</cp:lastModifiedBy>
  <cp:lastPrinted>2018-02-08T10:49:46Z</cp:lastPrinted>
  <dcterms:created xsi:type="dcterms:W3CDTF">2016-04-15T11:12:54Z</dcterms:created>
  <dcterms:modified xsi:type="dcterms:W3CDTF">2024-02-22T10:44:46Z</dcterms:modified>
  <cp:contentStatus>actualizado</cp:contentStatus>
</cp:coreProperties>
</file>